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Татьяна\Desktop\ХОВ\ПРЕЗЕТАЦИЯ ГИА 9 собеседование\"/>
    </mc:Choice>
  </mc:AlternateContent>
  <xr:revisionPtr revIDLastSave="0" documentId="13_ncr:1_{37BBECAA-E28D-4827-9D7E-26B71CC91C9E}" xr6:coauthVersionLast="45" xr6:coauthVersionMax="45" xr10:uidLastSave="{00000000-0000-0000-0000-000000000000}"/>
  <bookViews>
    <workbookView xWindow="-120" yWindow="-120" windowWidth="29040" windowHeight="15840" xr2:uid="{EAD321C8-DC81-4C7C-8A45-A18EBDCD66C2}"/>
  </bookViews>
  <sheets>
    <sheet name="таблица для заполнения" sheetId="1" r:id="rId1"/>
    <sheet name="правила заполнения" sheetId="2" r:id="rId2"/>
    <sheet name="Итоги" sheetId="3" r:id="rId3"/>
  </sheets>
  <definedNames>
    <definedName name="_xlnm.Print_Titles" localSheetId="0">'таблица для заполнения'!$10:$10</definedName>
    <definedName name="_xlnm.Print_Area" localSheetId="0">'таблица для заполнения'!$A$1:$AE$60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AC50" i="1" s="1"/>
  <c r="AF50" i="1" s="1"/>
  <c r="R51" i="1"/>
  <c r="R52" i="1"/>
  <c r="R53" i="1"/>
  <c r="R54" i="1"/>
  <c r="R55" i="1"/>
  <c r="R56" i="1"/>
  <c r="R57" i="1"/>
  <c r="R58" i="1"/>
  <c r="R59" i="1"/>
  <c r="R60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C37" i="1"/>
  <c r="AF37" i="1" s="1"/>
  <c r="AC45" i="1"/>
  <c r="AF45" i="1" s="1"/>
  <c r="N17" i="1"/>
  <c r="R17" i="1"/>
  <c r="U17" i="1"/>
  <c r="AB17" i="1"/>
  <c r="D5" i="2"/>
  <c r="D20" i="2"/>
  <c r="D19" i="2"/>
  <c r="D18" i="2"/>
  <c r="B5" i="2"/>
  <c r="AC18" i="1" l="1"/>
  <c r="AF18" i="1" s="1"/>
  <c r="AC54" i="1"/>
  <c r="AF54" i="1" s="1"/>
  <c r="AC46" i="1"/>
  <c r="AF46" i="1" s="1"/>
  <c r="AC38" i="1"/>
  <c r="AF38" i="1" s="1"/>
  <c r="AC30" i="1"/>
  <c r="AF30" i="1" s="1"/>
  <c r="AC22" i="1"/>
  <c r="AF22" i="1" s="1"/>
  <c r="AC34" i="1"/>
  <c r="AF34" i="1" s="1"/>
  <c r="AC53" i="1"/>
  <c r="AF53" i="1" s="1"/>
  <c r="AC29" i="1"/>
  <c r="AF29" i="1" s="1"/>
  <c r="AC21" i="1"/>
  <c r="AF21" i="1" s="1"/>
  <c r="AC59" i="1"/>
  <c r="AF59" i="1" s="1"/>
  <c r="AC51" i="1"/>
  <c r="AF51" i="1" s="1"/>
  <c r="AC43" i="1"/>
  <c r="AF43" i="1" s="1"/>
  <c r="AC35" i="1"/>
  <c r="AF35" i="1" s="1"/>
  <c r="AC58" i="1"/>
  <c r="AF58" i="1" s="1"/>
  <c r="AC42" i="1"/>
  <c r="AF42" i="1" s="1"/>
  <c r="AC26" i="1"/>
  <c r="AF26" i="1" s="1"/>
  <c r="AC47" i="1"/>
  <c r="AF47" i="1" s="1"/>
  <c r="AC31" i="1"/>
  <c r="AF31" i="1" s="1"/>
  <c r="AC23" i="1"/>
  <c r="AF23" i="1" s="1"/>
  <c r="AC56" i="1"/>
  <c r="AF56" i="1" s="1"/>
  <c r="AC48" i="1"/>
  <c r="AF48" i="1" s="1"/>
  <c r="AC40" i="1"/>
  <c r="AF40" i="1" s="1"/>
  <c r="AC32" i="1"/>
  <c r="AF32" i="1" s="1"/>
  <c r="AC24" i="1"/>
  <c r="AF24" i="1" s="1"/>
  <c r="AC57" i="1"/>
  <c r="AF57" i="1" s="1"/>
  <c r="AC49" i="1"/>
  <c r="AF49" i="1" s="1"/>
  <c r="AC41" i="1"/>
  <c r="AF41" i="1" s="1"/>
  <c r="AC33" i="1"/>
  <c r="AF33" i="1" s="1"/>
  <c r="AC25" i="1"/>
  <c r="AF25" i="1" s="1"/>
  <c r="AC39" i="1"/>
  <c r="AF39" i="1" s="1"/>
  <c r="AC55" i="1"/>
  <c r="AF55" i="1" s="1"/>
  <c r="AC27" i="1"/>
  <c r="AF27" i="1" s="1"/>
  <c r="AC19" i="1"/>
  <c r="AF19" i="1" s="1"/>
  <c r="AC60" i="1"/>
  <c r="AF60" i="1" s="1"/>
  <c r="AC52" i="1"/>
  <c r="AF52" i="1" s="1"/>
  <c r="AC44" i="1"/>
  <c r="AF44" i="1" s="1"/>
  <c r="AC36" i="1"/>
  <c r="AF36" i="1" s="1"/>
  <c r="AC28" i="1"/>
  <c r="AF28" i="1" s="1"/>
  <c r="AC20" i="1"/>
  <c r="AF20" i="1" s="1"/>
  <c r="AC17" i="1"/>
  <c r="AF17" i="1" s="1"/>
  <c r="AB11" i="1"/>
  <c r="AB12" i="1"/>
  <c r="AB13" i="1"/>
  <c r="AB14" i="1"/>
  <c r="AB15" i="1"/>
  <c r="AB16" i="1"/>
  <c r="U11" i="1"/>
  <c r="U12" i="1"/>
  <c r="U13" i="1"/>
  <c r="U14" i="1"/>
  <c r="U15" i="1"/>
  <c r="U16" i="1"/>
  <c r="R11" i="1"/>
  <c r="R12" i="1"/>
  <c r="R13" i="1"/>
  <c r="R14" i="1"/>
  <c r="R15" i="1"/>
  <c r="R16" i="1"/>
  <c r="N11" i="1"/>
  <c r="N12" i="1"/>
  <c r="N13" i="1"/>
  <c r="N14" i="1"/>
  <c r="N15" i="1"/>
  <c r="N16" i="1"/>
  <c r="AC13" i="1" l="1"/>
  <c r="AC12" i="1"/>
  <c r="AC15" i="1"/>
  <c r="AF15" i="1" s="1"/>
  <c r="AC16" i="1"/>
  <c r="AC14" i="1"/>
  <c r="AC11" i="1"/>
  <c r="AF11" i="1" s="1"/>
  <c r="AF12" i="1" l="1"/>
  <c r="AF13" i="1"/>
  <c r="AF14" i="1"/>
  <c r="AF16" i="1"/>
</calcChain>
</file>

<file path=xl/sharedStrings.xml><?xml version="1.0" encoding="utf-8"?>
<sst xmlns="http://schemas.openxmlformats.org/spreadsheetml/2006/main" count="102" uniqueCount="100">
  <si>
    <t>СПЕЦИАЛИЗИРОВАННАЯ ФОРМА ДЛЯ ВНЕСЕНИЯ ИНФОРМАЦИИ ИЗ ПРОТОКОЛОВ ОЦЕНИВАНИЯ ИТОГОВОГО СОБЕСЕДОВАНИЯ</t>
  </si>
  <si>
    <t>Наименование предмета</t>
  </si>
  <si>
    <t>Итоговое собеседование  по русскому языку</t>
  </si>
  <si>
    <t>Дата проведения</t>
  </si>
  <si>
    <t>№ п/п</t>
  </si>
  <si>
    <t>ФИО участника</t>
  </si>
  <si>
    <t>Класс</t>
  </si>
  <si>
    <t>Номер аудитории</t>
  </si>
  <si>
    <t xml:space="preserve">Регион   </t>
  </si>
  <si>
    <t xml:space="preserve">Код ОО   </t>
  </si>
  <si>
    <t>серия</t>
  </si>
  <si>
    <t>номер</t>
  </si>
  <si>
    <t>Документ</t>
  </si>
  <si>
    <t>Номер варианта</t>
  </si>
  <si>
    <t>Резерв</t>
  </si>
  <si>
    <t xml:space="preserve">Код предмета   </t>
  </si>
  <si>
    <t xml:space="preserve">Код МСУ   </t>
  </si>
  <si>
    <t>Ч1</t>
  </si>
  <si>
    <t>Ч2</t>
  </si>
  <si>
    <t>Ч3</t>
  </si>
  <si>
    <t>П1</t>
  </si>
  <si>
    <t>П2</t>
  </si>
  <si>
    <t>П3</t>
  </si>
  <si>
    <t>итого Ч</t>
  </si>
  <si>
    <t>итого 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</si>
  <si>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</si>
  <si>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</si>
  <si>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</si>
  <si>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</si>
  <si>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</si>
  <si>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</si>
  <si>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</si>
  <si>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</si>
  <si>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</si>
  <si>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</si>
  <si>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</si>
  <si>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</si>
  <si>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</si>
  <si>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</si>
  <si>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</si>
  <si>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</si>
  <si>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</si>
  <si>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</si>
  <si>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</si>
  <si>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</si>
  <si>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</si>
  <si>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М1</t>
  </si>
  <si>
    <t>М2</t>
  </si>
  <si>
    <t>итого М</t>
  </si>
  <si>
    <t>задание1
ЧТЕНИЕ ВСЛУХ</t>
  </si>
  <si>
    <t>задание4
ДИАЛОГ</t>
  </si>
  <si>
    <t>задание3
МОНОЛОГИЧЕСКОЕ ВЫСКАЗЫВАНИЕ</t>
  </si>
  <si>
    <t>задание2
ПОДРОБНЫЙ ПЕРЕСКАЗ 
ТЕКСТА</t>
  </si>
  <si>
    <t>Д1</t>
  </si>
  <si>
    <t>задание5
ГРАМОТНОСТЬ РЕЧИ</t>
  </si>
  <si>
    <t>22</t>
  </si>
  <si>
    <t>23</t>
  </si>
  <si>
    <t>24</t>
  </si>
  <si>
    <t>25</t>
  </si>
  <si>
    <t>26</t>
  </si>
  <si>
    <t>27</t>
  </si>
  <si>
    <t>Общий балл</t>
  </si>
  <si>
    <t>Зачет</t>
  </si>
  <si>
    <t>28</t>
  </si>
  <si>
    <t>29</t>
  </si>
  <si>
    <t>30</t>
  </si>
  <si>
    <t>Р1</t>
  </si>
  <si>
    <t>Р2</t>
  </si>
  <si>
    <t>Р3</t>
  </si>
  <si>
    <t>Р4</t>
  </si>
  <si>
    <t>Р5</t>
  </si>
  <si>
    <t>итого Р</t>
  </si>
  <si>
    <t>31</t>
  </si>
  <si>
    <t>Неявка
(поставить "н")</t>
  </si>
  <si>
    <t>ФИО 
эксперта</t>
  </si>
  <si>
    <t>отметка о наличии ОВЗ (поставить "+")</t>
  </si>
  <si>
    <t>32</t>
  </si>
  <si>
    <t>коментарий</t>
  </si>
  <si>
    <t>Заголовок</t>
  </si>
  <si>
    <t>1. Форматом шапки таблицы разграничены:</t>
  </si>
  <si>
    <t>2. Необходимо заполнить колонки:</t>
  </si>
  <si>
    <t>15-17</t>
  </si>
  <si>
    <t xml:space="preserve">   1-13</t>
  </si>
  <si>
    <t>19-20</t>
  </si>
  <si>
    <t>22-27</t>
  </si>
  <si>
    <t>30-31</t>
  </si>
  <si>
    <t>4. В сервисной колонке 32 "Коментарии" значение вычисляется автоматически:</t>
  </si>
  <si>
    <t>О ЗАПОЛНЕНИИ СПЕЦИАЛИЗИРОВАННОЙ ФОРМЫ</t>
  </si>
  <si>
    <t>зачет</t>
  </si>
  <si>
    <t>незачет</t>
  </si>
  <si>
    <t>(пусто)</t>
  </si>
  <si>
    <t>ИТОГ</t>
  </si>
  <si>
    <t>,</t>
  </si>
  <si>
    <t>..</t>
  </si>
  <si>
    <t>Результат</t>
  </si>
  <si>
    <t>участников</t>
  </si>
  <si>
    <t>с ОВЗ</t>
  </si>
  <si>
    <t>ВСЕГО участников</t>
  </si>
  <si>
    <t>3. Важно - в случае пустого значения ячейки, оценка будет воспринята как "0"</t>
  </si>
  <si>
    <r>
      <t>** для обновления данных - нажать</t>
    </r>
    <r>
      <rPr>
        <b/>
        <i/>
        <sz val="14"/>
        <color rgb="FF7030A0"/>
        <rFont val="Cambria"/>
        <family val="1"/>
        <charset val="204"/>
      </rPr>
      <t xml:space="preserve"> правую кнопку мыши</t>
    </r>
    <r>
      <rPr>
        <i/>
        <sz val="14"/>
        <color rgb="FF7030A0"/>
        <rFont val="Cambria"/>
        <family val="1"/>
        <charset val="204"/>
      </rPr>
      <t xml:space="preserve"> на любой ячейке этой таблицы, подпункт </t>
    </r>
    <r>
      <rPr>
        <b/>
        <i/>
        <sz val="14"/>
        <color rgb="FF7030A0"/>
        <rFont val="Cambria"/>
        <family val="1"/>
        <charset val="204"/>
      </rPr>
      <t>Обновить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</si>
</sst>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8" tint="-0.499984740745262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sz val="11"/>
      <color theme="8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7"/>
      <color theme="8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8" tint="-0.499984740745262"/>
      <name val="Times New Roman"/>
      <family val="1"/>
      <charset val="204"/>
    </font>
    <font>
      <sz val="15"/>
      <color theme="8" tint="-0.499984740745262"/>
      <name val="Times New Roman"/>
      <family val="1"/>
      <charset val="204"/>
    </font>
    <font>
      <sz val="11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4"/>
      <color theme="8" tint="-0.499984740745262"/>
      <name val="Cambria"/>
      <family val="1"/>
      <charset val="204"/>
    </font>
    <font>
      <sz val="12"/>
      <color theme="1"/>
      <name val="Cambria"/>
      <family val="1"/>
      <charset val="204"/>
    </font>
    <font>
      <sz val="11"/>
      <color theme="1"/>
      <name val="Cambria"/>
      <family val="1"/>
    </font>
    <font>
      <sz val="14"/>
      <color theme="1"/>
      <name val="Cambria"/>
      <family val="1"/>
    </font>
    <font>
      <sz val="11"/>
      <color theme="8" tint="-0.499984740745262"/>
      <name val="Cambria"/>
      <family val="1"/>
    </font>
    <font>
      <sz val="14"/>
      <color theme="8" tint="-0.499984740745262"/>
      <name val="Cambria"/>
      <family val="1"/>
    </font>
    <font>
      <b/>
      <sz val="16"/>
      <color theme="8" tint="-0.499984740745262"/>
      <name val="Cambria"/>
      <family val="1"/>
      <charset val="204"/>
    </font>
    <font>
      <i/>
      <sz val="14"/>
      <color theme="8" tint="-0.499984740745262"/>
      <name val="Times New Roman"/>
      <family val="1"/>
      <charset val="204"/>
    </font>
    <font>
      <i/>
      <sz val="14"/>
      <color rgb="FF7030A0"/>
      <name val="Cambria"/>
      <family val="1"/>
      <charset val="204"/>
    </font>
    <font>
      <b/>
      <i/>
      <sz val="14"/>
      <color rgb="FF7030A0"/>
      <name val="Cambria"/>
      <family val="1"/>
      <charset val="204"/>
    </font>
    <font>
      <sz val="14"/>
      <color rgb="FF7030A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7F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protection locked="0"/>
    </xf>
    <xf numFmtId="164" fontId="4" fillId="0" borderId="0" xfId="0" applyNumberFormat="1" applyFont="1" applyFill="1" applyBorder="1" applyAlignme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vertical="center" wrapText="1"/>
      <protection hidden="1"/>
    </xf>
    <xf numFmtId="0" fontId="22" fillId="0" borderId="0" xfId="0" applyNumberFormat="1" applyFont="1" applyBorder="1" applyAlignment="1" applyProtection="1">
      <alignment vertical="center" wrapText="1"/>
      <protection hidden="1"/>
    </xf>
    <xf numFmtId="0" fontId="15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16" fillId="3" borderId="0" xfId="0" applyFont="1" applyFill="1" applyProtection="1">
      <protection hidden="1"/>
    </xf>
    <xf numFmtId="49" fontId="14" fillId="3" borderId="0" xfId="0" applyNumberFormat="1" applyFont="1" applyFill="1" applyProtection="1">
      <protection hidden="1"/>
    </xf>
    <xf numFmtId="0" fontId="21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18" fillId="4" borderId="0" xfId="0" applyNumberFormat="1" applyFont="1" applyFill="1" applyAlignment="1" applyProtection="1">
      <alignment horizontal="center" vertical="center"/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20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left"/>
      <protection hidden="1"/>
    </xf>
    <xf numFmtId="0" fontId="11" fillId="2" borderId="5" xfId="0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164" fontId="4" fillId="2" borderId="4" xfId="0" applyNumberFormat="1" applyFont="1" applyFill="1" applyBorder="1" applyAlignment="1" applyProtection="1">
      <alignment horizontal="left"/>
      <protection hidden="1"/>
    </xf>
    <xf numFmtId="164" fontId="4" fillId="2" borderId="5" xfId="0" applyNumberFormat="1" applyFont="1" applyFill="1" applyBorder="1" applyAlignment="1" applyProtection="1">
      <alignment horizontal="left"/>
      <protection hidden="1"/>
    </xf>
    <xf numFmtId="164" fontId="4" fillId="2" borderId="6" xfId="0" applyNumberFormat="1" applyFont="1" applyFill="1" applyBorder="1" applyAlignment="1" applyProtection="1">
      <alignment horizontal="left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12" fillId="0" borderId="7" xfId="0" applyNumberFormat="1" applyFont="1" applyBorder="1" applyAlignment="1" applyProtection="1">
      <alignment horizontal="center" vertical="center" wrapText="1"/>
      <protection hidden="1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 applyProtection="1">
      <alignment horizontal="left" vertical="center"/>
      <protection hidden="1"/>
    </xf>
    <xf numFmtId="0" fontId="25" fillId="2" borderId="0" xfId="0" applyNumberFormat="1" applyFont="1" applyFill="1" applyAlignment="1" applyProtection="1">
      <alignment horizontal="center" vertical="center"/>
      <protection hidden="1"/>
    </xf>
  </cellXfs>
  <cellStyles count="1">
    <cellStyle name="Обычный" xfId="0" builtinId="0"/>
  </cellStyles>
  <dxfs count="91">
    <dxf>
      <font>
        <color rgb="FF7030A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8" tint="-0.499984740745262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8" tint="-0.499984740745262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8" tint="-0.499984740745262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8" tint="-0.499984740745262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8" tint="-0.499984740745262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 style="thin">
          <color theme="8" tint="-0.499984740745262"/>
        </vertical>
        <horizontal style="thin">
          <color theme="8" tint="-0.499984740745262"/>
        </horizontal>
      </border>
      <protection locked="0" hidden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sz val="14"/>
      </font>
    </dxf>
    <dxf>
      <font>
        <sz val="14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color theme="8" tint="-0.499984740745262"/>
      </font>
    </dxf>
    <dxf>
      <font>
        <sz val="14"/>
      </font>
    </dxf>
    <dxf>
      <font>
        <sz val="14"/>
      </font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vertical="center"/>
      <protection hidden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8" tint="-0.499984740745262"/>
        <name val="Times New Roman"/>
        <family val="1"/>
        <charset val="204"/>
        <scheme val="none"/>
      </font>
      <numFmt numFmtId="0" formatCode="General"/>
      <alignment horizontal="general" vertical="center" textRotation="0" wrapText="1" indent="0" justifyLastLine="0" shrinkToFit="0" readingOrder="0"/>
      <border outline="0">
        <left style="thin">
          <color auto="1"/>
        </left>
      </border>
      <protection locked="1" hidden="1"/>
    </dxf>
    <dxf>
      <border outline="0">
        <left style="thin">
          <color auto="1"/>
        </left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8" tint="-0.499984740745262"/>
        <name val="Times New Roman"/>
        <family val="1"/>
        <charset val="204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7F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303.588787731482" createdVersion="6" refreshedVersion="6" minRefreshableVersion="3" recordCount="50" xr:uid="{B389D538-7A0B-415F-BBEC-1CBAEA8D1BDB}">
  <cacheSource type="worksheet">
    <worksheetSource name="Таблица1"/>
  </cacheSource>
  <cacheFields count="32">
    <cacheField name="1" numFmtId="0">
      <sharedItems containsSemiMixedTypes="0" containsString="0" containsNumber="1" containsInteger="1" minValue="1" maxValue="50"/>
    </cacheField>
    <cacheField name="2" numFmtId="0">
      <sharedItems containsBlank="1"/>
    </cacheField>
    <cacheField name="3" numFmtId="0">
      <sharedItems containsBlank="1" count="2">
        <s v="+"/>
        <m/>
      </sharedItems>
    </cacheField>
    <cacheField name="4" numFmtId="0">
      <sharedItems containsString="0" containsBlank="1" containsNumber="1" containsInteger="1" minValue="11" maxValue="11"/>
    </cacheField>
    <cacheField name="5" numFmtId="0">
      <sharedItems containsNonDate="0" containsString="0" containsBlank="1"/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9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 containsString="0" containsBlank="1" containsNumber="1" containsInteger="1" minValue="1" maxValue="1"/>
    </cacheField>
    <cacheField name="12" numFmtId="0">
      <sharedItems containsString="0" containsBlank="1" containsNumber="1" containsInteger="1" minValue="1" maxValue="1"/>
    </cacheField>
    <cacheField name="13" numFmtId="0">
      <sharedItems containsString="0" containsBlank="1" containsNumber="1" containsInteger="1" minValue="1" maxValue="1"/>
    </cacheField>
    <cacheField name="14" numFmtId="0">
      <sharedItems containsMixedTypes="1" containsNumber="1" containsInteger="1" minValue="3" maxValue="3"/>
    </cacheField>
    <cacheField name="15" numFmtId="0">
      <sharedItems containsString="0" containsBlank="1" containsNumber="1" containsInteger="1" minValue="1" maxValue="1"/>
    </cacheField>
    <cacheField name="16" numFmtId="0">
      <sharedItems containsString="0" containsBlank="1" containsNumber="1" containsInteger="1" minValue="1" maxValue="1"/>
    </cacheField>
    <cacheField name="17" numFmtId="0">
      <sharedItems containsString="0" containsBlank="1" containsNumber="1" containsInteger="1" minValue="1" maxValue="1"/>
    </cacheField>
    <cacheField name="18" numFmtId="0">
      <sharedItems containsMixedTypes="1" containsNumber="1" containsInteger="1" minValue="3" maxValue="3"/>
    </cacheField>
    <cacheField name="19" numFmtId="0">
      <sharedItems containsString="0" containsBlank="1" containsNumber="1" containsInteger="1" minValue="1" maxValue="1"/>
    </cacheField>
    <cacheField name="20" numFmtId="0">
      <sharedItems containsString="0" containsBlank="1" containsNumber="1" containsInteger="1" minValue="1" maxValue="1"/>
    </cacheField>
    <cacheField name="21" numFmtId="0">
      <sharedItems containsMixedTypes="1" containsNumber="1" containsInteger="1" minValue="2" maxValue="2"/>
    </cacheField>
    <cacheField name="22" numFmtId="0">
      <sharedItems containsString="0" containsBlank="1" containsNumber="1" containsInteger="1" minValue="1" maxValue="1"/>
    </cacheField>
    <cacheField name="23" numFmtId="0">
      <sharedItems containsString="0" containsBlank="1" containsNumber="1" containsInteger="1" minValue="1" maxValue="1"/>
    </cacheField>
    <cacheField name="24" numFmtId="0">
      <sharedItems containsString="0" containsBlank="1" containsNumber="1" containsInteger="1" minValue="1" maxValue="1"/>
    </cacheField>
    <cacheField name="25" numFmtId="0">
      <sharedItems containsString="0" containsBlank="1" containsNumber="1" containsInteger="1" minValue="1" maxValue="1"/>
    </cacheField>
    <cacheField name="26" numFmtId="0">
      <sharedItems containsString="0" containsBlank="1" containsNumber="1" containsInteger="1" minValue="1" maxValue="1"/>
    </cacheField>
    <cacheField name="27" numFmtId="0">
      <sharedItems containsString="0" containsBlank="1" containsNumber="1" containsInteger="1" minValue="1" maxValue="1"/>
    </cacheField>
    <cacheField name="28" numFmtId="0">
      <sharedItems containsMixedTypes="1" containsNumber="1" containsInteger="1" minValue="5" maxValue="5"/>
    </cacheField>
    <cacheField name="29" numFmtId="0">
      <sharedItems containsSemiMixedTypes="0" containsString="0" containsNumber="1" containsInteger="1" minValue="0" maxValue="14"/>
    </cacheField>
    <cacheField name="30" numFmtId="0">
      <sharedItems containsBlank="1" count="3">
        <s v="зачет"/>
        <s v="незачет"/>
        <m/>
      </sharedItems>
    </cacheField>
    <cacheField name="31" numFmtId="0">
      <sharedItems containsNonDate="0" containsString="0" containsBlank="1"/>
    </cacheField>
    <cacheField name="3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1"/>
    <s v="Сплошной Юрий Влад"/>
    <x v="0"/>
    <n v="11"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ОВЗ"/>
  </r>
  <r>
    <n v="2"/>
    <s v="Сплошной Юрий Влад"/>
    <x v="1"/>
    <m/>
    <m/>
    <m/>
    <m/>
    <m/>
    <m/>
    <m/>
    <n v="1"/>
    <n v="1"/>
    <n v="1"/>
    <n v="3"/>
    <m/>
    <m/>
    <m/>
    <s v=""/>
    <n v="1"/>
    <n v="1"/>
    <n v="2"/>
    <m/>
    <m/>
    <m/>
    <m/>
    <m/>
    <m/>
    <s v=""/>
    <n v="5"/>
    <x v="1"/>
    <m/>
    <s v="незачет"/>
  </r>
  <r>
    <n v="3"/>
    <s v="Сплошной Юрий Влад"/>
    <x v="1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зачет"/>
  </r>
  <r>
    <n v="4"/>
    <s v="Сплошной Юрий Влад"/>
    <x v="0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1"/>
    <m/>
    <s v="ОВЗ"/>
  </r>
  <r>
    <n v="5"/>
    <s v="Сплошной Юрий Влад"/>
    <x v="1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зачет"/>
  </r>
  <r>
    <n v="6"/>
    <s v="Сплошной Юрий Влад"/>
    <x v="1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зачет"/>
  </r>
  <r>
    <n v="7"/>
    <s v="Сплошной Юрий Влад"/>
    <x v="1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зачет"/>
  </r>
  <r>
    <n v="8"/>
    <s v="Сплошной Юрий Влад"/>
    <x v="1"/>
    <m/>
    <m/>
    <m/>
    <m/>
    <m/>
    <m/>
    <m/>
    <n v="1"/>
    <n v="1"/>
    <n v="1"/>
    <n v="3"/>
    <n v="1"/>
    <n v="1"/>
    <n v="1"/>
    <n v="3"/>
    <n v="1"/>
    <n v="1"/>
    <n v="2"/>
    <n v="1"/>
    <n v="1"/>
    <n v="1"/>
    <n v="1"/>
    <n v="1"/>
    <n v="1"/>
    <n v="5"/>
    <n v="14"/>
    <x v="0"/>
    <m/>
    <s v="зачет"/>
  </r>
  <r>
    <n v="9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0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1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2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3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4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5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6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7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8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19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0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1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2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3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4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5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6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7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8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29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0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1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2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3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4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5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6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7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8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39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0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1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2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3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4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5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6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7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8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49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  <r>
    <n v="50"/>
    <m/>
    <x v="1"/>
    <m/>
    <m/>
    <m/>
    <m/>
    <m/>
    <m/>
    <m/>
    <m/>
    <m/>
    <m/>
    <s v=""/>
    <m/>
    <m/>
    <m/>
    <s v=""/>
    <m/>
    <m/>
    <s v=""/>
    <m/>
    <m/>
    <m/>
    <m/>
    <m/>
    <m/>
    <s v=""/>
    <n v="0"/>
    <x v="2"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C957EC-1202-477F-A832-4B7E7619646D}" name="Сводная таблица2" cacheId="0" applyNumberFormats="0" applyBorderFormats="0" applyFontFormats="0" applyPatternFormats="0" applyAlignmentFormats="0" applyWidthHeightFormats="1" dataCaption="Значения" grandTotalCaption="ВСЕГО участников" updatedVersion="6" minRefreshableVersion="3" itemPrintTitles="1" createdVersion="6" indent="0" outline="1" outlineData="1" multipleFieldFilters="0" rowHeaderCaption="Результат" colHeaderCaption="..">
  <location ref="A2:D7" firstHeaderRow="1" firstDataRow="2" firstDataCol="1"/>
  <pivotFields count="32">
    <pivotField showAll="0"/>
    <pivotField dataField="1" showAll="0"/>
    <pivotField axis="axisCol" showAll="0">
      <items count="3">
        <item n="участников" x="1"/>
        <item n="с ОВЗ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</pivotFields>
  <rowFields count="1">
    <field x="29"/>
  </rowFields>
  <rowItems count="4">
    <i>
      <x/>
    </i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," fld="1" subtotal="count" baseField="0" baseItem="0"/>
  </dataFields>
  <formats count="55">
    <format dxfId="85">
      <pivotArea type="all" dataOnly="0" outline="0" fieldPosition="0"/>
    </format>
    <format dxfId="84">
      <pivotArea outline="0" collapsedLevelsAreSubtotals="1" fieldPosition="0"/>
    </format>
    <format dxfId="83">
      <pivotArea type="origin" dataOnly="0" labelOnly="1" outline="0" fieldPosition="0"/>
    </format>
    <format dxfId="82">
      <pivotArea field="2" type="button" dataOnly="0" labelOnly="1" outline="0" axis="axisCol" fieldPosition="0"/>
    </format>
    <format dxfId="81">
      <pivotArea type="topRight" dataOnly="0" labelOnly="1" outline="0" fieldPosition="0"/>
    </format>
    <format dxfId="80">
      <pivotArea field="29" type="button" dataOnly="0" labelOnly="1" outline="0" axis="axisRow" fieldPosition="0"/>
    </format>
    <format dxfId="79">
      <pivotArea dataOnly="0" labelOnly="1" fieldPosition="0">
        <references count="1">
          <reference field="29" count="0"/>
        </references>
      </pivotArea>
    </format>
    <format dxfId="78">
      <pivotArea dataOnly="0" labelOnly="1" grandRow="1" outline="0" fieldPosition="0"/>
    </format>
    <format dxfId="77">
      <pivotArea dataOnly="0" labelOnly="1" fieldPosition="0">
        <references count="1">
          <reference field="2" count="0"/>
        </references>
      </pivotArea>
    </format>
    <format dxfId="76">
      <pivotArea dataOnly="0" labelOnly="1" grandCol="1" outline="0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2" type="button" dataOnly="0" labelOnly="1" outline="0" axis="axisCol" fieldPosition="0"/>
    </format>
    <format dxfId="71">
      <pivotArea type="topRight" dataOnly="0" labelOnly="1" outline="0" fieldPosition="0"/>
    </format>
    <format dxfId="70">
      <pivotArea field="29" type="button" dataOnly="0" labelOnly="1" outline="0" axis="axisRow" fieldPosition="0"/>
    </format>
    <format dxfId="69">
      <pivotArea dataOnly="0" labelOnly="1" fieldPosition="0">
        <references count="1">
          <reference field="29" count="0"/>
        </references>
      </pivotArea>
    </format>
    <format dxfId="68">
      <pivotArea dataOnly="0" labelOnly="1" grandRow="1" outline="0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grandCol="1" outline="0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origin" dataOnly="0" labelOnly="1" outline="0" fieldPosition="0"/>
    </format>
    <format dxfId="62">
      <pivotArea field="2" type="button" dataOnly="0" labelOnly="1" outline="0" axis="axisCol" fieldPosition="0"/>
    </format>
    <format dxfId="61">
      <pivotArea type="topRight" dataOnly="0" labelOnly="1" outline="0" fieldPosition="0"/>
    </format>
    <format dxfId="60">
      <pivotArea field="29" type="button" dataOnly="0" labelOnly="1" outline="0" axis="axisRow" fieldPosition="0"/>
    </format>
    <format dxfId="59">
      <pivotArea dataOnly="0" labelOnly="1" fieldPosition="0">
        <references count="1">
          <reference field="29" count="0"/>
        </references>
      </pivotArea>
    </format>
    <format dxfId="58">
      <pivotArea dataOnly="0" labelOnly="1" grandRow="1" outline="0" fieldPosition="0"/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grandCol="1" outline="0" fieldPosition="0"/>
    </format>
    <format dxfId="55">
      <pivotArea collapsedLevelsAreSubtotals="1" fieldPosition="0">
        <references count="1">
          <reference field="29" count="0"/>
        </references>
      </pivotArea>
    </format>
    <format dxfId="54">
      <pivotArea dataOnly="0" labelOnly="1" fieldPosition="0">
        <references count="1">
          <reference field="29" count="0"/>
        </references>
      </pivotArea>
    </format>
    <format dxfId="53">
      <pivotArea field="29" type="button" dataOnly="0" labelOnly="1" outline="0" axis="axisRow" fieldPosition="0"/>
    </format>
    <format dxfId="52">
      <pivotArea dataOnly="0" labelOnly="1" fieldPosition="0">
        <references count="1">
          <reference field="2" count="0"/>
        </references>
      </pivotArea>
    </format>
    <format dxfId="51">
      <pivotArea dataOnly="0" labelOnly="1" grandCol="1" outline="0" fieldPosition="0"/>
    </format>
    <format dxfId="50">
      <pivotArea grandRow="1" outline="0" collapsedLevelsAreSubtotals="1" fieldPosition="0"/>
    </format>
    <format dxfId="49">
      <pivotArea dataOnly="0" labelOnly="1" grandRow="1" outline="0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2" type="button" dataOnly="0" labelOnly="1" outline="0" axis="axisCol" fieldPosition="0"/>
    </format>
    <format dxfId="42">
      <pivotArea type="topRight" dataOnly="0" labelOnly="1" outline="0" fieldPosition="0"/>
    </format>
    <format dxfId="41">
      <pivotArea field="29" type="button" dataOnly="0" labelOnly="1" outline="0" axis="axisRow" fieldPosition="0"/>
    </format>
    <format dxfId="40">
      <pivotArea dataOnly="0" labelOnly="1" fieldPosition="0">
        <references count="1">
          <reference field="29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1">
          <reference field="2" count="0"/>
        </references>
      </pivotArea>
    </format>
    <format dxfId="37">
      <pivotArea dataOnly="0" labelOnly="1" grandCol="1" outline="0" fieldPosition="0"/>
    </format>
    <format dxfId="36">
      <pivotArea field="29" type="button" dataOnly="0" labelOnly="1" outline="0" axis="axisRow" fieldPosition="0"/>
    </format>
    <format dxfId="35">
      <pivotArea dataOnly="0" labelOnly="1" fieldPosition="0">
        <references count="1">
          <reference field="2" count="0"/>
        </references>
      </pivotArea>
    </format>
    <format dxfId="34">
      <pivotArea dataOnly="0" labelOnly="1" grandCol="1" outline="0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52D24-341C-458F-AC23-0AA8526ACD3A}" name="Таблица1" displayName="Таблица1" ref="A10:AF60" totalsRowShown="0" headerRowDxfId="90" dataDxfId="88" headerRowBorderDxfId="89" tableBorderDxfId="87">
  <autoFilter ref="A10:AF60" xr:uid="{A8F697E0-0B2B-450C-80D0-767DD803F701}"/>
  <tableColumns count="32">
    <tableColumn id="1" xr3:uid="{651667D8-A932-4804-B834-FAAB1851976A}" name="1" dataDxfId="31"/>
    <tableColumn id="2" xr3:uid="{13305F2D-56A5-4862-BAA3-F68FC54611E6}" name="2" dataDxfId="30"/>
    <tableColumn id="20" xr3:uid="{FD955EC8-316B-4CC6-9D83-4D6848BD3B3F}" name="3" dataDxfId="29"/>
    <tableColumn id="3" xr3:uid="{AF4394F0-A9B2-483A-B6D1-0DA66BB0552A}" name="4" dataDxfId="28"/>
    <tableColumn id="4" xr3:uid="{6F8CAC96-9272-4BCD-9F28-67B10AE18289}" name="5" dataDxfId="27"/>
    <tableColumn id="5" xr3:uid="{0556540E-9E56-4518-8929-7306D3881F50}" name="6" dataDxfId="26"/>
    <tableColumn id="6" xr3:uid="{A0C6BAC9-E0D1-4D4F-9837-16BBBBF9DE9E}" name="7" dataDxfId="25"/>
    <tableColumn id="7" xr3:uid="{2FC0DC92-FD32-466D-B7D6-A95758A82BBE}" name="8" dataDxfId="24"/>
    <tableColumn id="8" xr3:uid="{F2E8DADB-A8E1-41FC-A844-F3222734419C}" name="9" dataDxfId="23"/>
    <tableColumn id="9" xr3:uid="{964E9C49-6FA9-4436-9CA6-9B2336E9F217}" name="10" dataDxfId="22"/>
    <tableColumn id="10" xr3:uid="{116A5982-D4B9-4A4B-B707-EA27F0985C0A}" name="11" dataDxfId="21"/>
    <tableColumn id="11" xr3:uid="{CF2F622B-BEF6-4223-BF99-8848A0BA9627}" name="12" dataDxfId="20"/>
    <tableColumn id="12" xr3:uid="{AEE92732-5590-4787-85F8-B8DDA4E71E9C}" name="13" dataDxfId="19"/>
    <tableColumn id="13" xr3:uid="{41A16717-CF81-47A7-AA5A-B26019C00587}" name="14" dataDxfId="18">
      <calculatedColumnFormula>IF(AND(Таблица1[[#This Row],[11]]="",Таблица1[[#This Row],[12]]="",Таблица1[[#This Row],[13]]=""),"",SUM(Таблица1[[#This Row],[11]:[13]]))</calculatedColumnFormula>
    </tableColumn>
    <tableColumn id="14" xr3:uid="{D8E993DA-D200-42F7-898F-6C4FC459F92F}" name="15" dataDxfId="17"/>
    <tableColumn id="15" xr3:uid="{F408A051-7C00-4D7B-A5AE-1D0DF6DCBB21}" name="16" dataDxfId="16"/>
    <tableColumn id="16" xr3:uid="{D9708CF4-98DB-40D2-908D-4339AF5F5CA6}" name="17" dataDxfId="15"/>
    <tableColumn id="17" xr3:uid="{5619B83A-427B-49FA-BA61-3E848A764A13}" name="18" dataDxfId="14">
      <calculatedColumnFormula>IF(AND(Таблица1[[#This Row],[15]]="",Таблица1[[#This Row],[16]]="",Таблица1[[#This Row],[17]]=""),"",SUM(Таблица1[[#This Row],[15]:[17]]))</calculatedColumnFormula>
    </tableColumn>
    <tableColumn id="18" xr3:uid="{CC9D7508-604B-4664-B0C8-C6C1D900E054}" name="19" dataDxfId="13"/>
    <tableColumn id="19" xr3:uid="{206D1918-A894-4536-BDB4-27E7A0961BE6}" name="20" dataDxfId="12"/>
    <tableColumn id="21" xr3:uid="{D888B61B-2C9E-487F-A0A5-188A60942E43}" name="21" dataDxfId="11">
      <calculatedColumnFormula>IF(AND(Таблица1[[#This Row],[19]]="",Таблица1[[#This Row],[20]]=""),"",SUM(Таблица1[[#This Row],[19]:[20]]))</calculatedColumnFormula>
    </tableColumn>
    <tableColumn id="22" xr3:uid="{CBE8322A-73DE-42BC-8A2A-AB836C71BAAC}" name="22" dataDxfId="10"/>
    <tableColumn id="23" xr3:uid="{1F5013F7-E372-4CD6-B3F8-78B88E0729EB}" name="23" dataDxfId="9"/>
    <tableColumn id="24" xr3:uid="{CC2D9255-E11E-4B94-9881-05808B19AD89}" name="24" dataDxfId="8"/>
    <tableColumn id="25" xr3:uid="{DA2C60EF-874E-4F04-B1EE-D5A586FBB1CA}" name="25" dataDxfId="7"/>
    <tableColumn id="26" xr3:uid="{2C5DE5FC-B9F6-4874-B5A9-A9DC3682A8BC}" name="26" dataDxfId="6"/>
    <tableColumn id="27" xr3:uid="{3EEDCC92-4CF4-4CB1-B019-1CB24E445FA0}" name="27" dataDxfId="5"/>
    <tableColumn id="28" xr3:uid="{A654C2C4-A4B3-42C9-9198-800B5FA3237F}" name="28" dataDxfId="4">
      <calculatedColumnFormula>IF(AND(Таблица1[[#This Row],[23]]="",Таблица1[[#This Row],[24]]="",Таблица1[[#This Row],[25]]="",Таблица1[[#This Row],[26]]="",Таблица1[[#This Row],[27]]=""),"",SUM(Таблица1[[#This Row],[23]:[27]]))</calculatedColumnFormula>
    </tableColumn>
    <tableColumn id="29" xr3:uid="{3CF5A9B2-B786-4CA3-9816-4B60D5298C2C}" name="29" dataDxfId="3">
      <calculatedColumnFormula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calculatedColumnFormula>
    </tableColumn>
    <tableColumn id="30" xr3:uid="{3D466EC5-78B5-418B-9A28-C16D0A878D0B}" name="30" dataDxfId="2"/>
    <tableColumn id="31" xr3:uid="{2077D41E-3B08-4ED3-A416-AE1DAA965EE2}" name="31" dataDxfId="1"/>
    <tableColumn id="32" xr3:uid="{86E19D5C-18E9-4343-8BB0-432DF42E65D9}" name="32" dataDxfId="86">
      <calculatedColumnFormula>IF(Таблица1[[#This Row],[3]]="+","ОВЗ",IF(Таблица1[[#This Row],[29]]=0,"",IF(Таблица1[[#This Row],[29]]&gt;=10,"зачет","незачет")))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667E-9C39-451B-A8D3-E57A5CB8A08A}">
  <sheetPr>
    <tabColor theme="8" tint="-0.499984740745262"/>
    <pageSetUpPr fitToPage="1"/>
  </sheetPr>
  <dimension ref="A1:AF60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7" sqref="E17"/>
    </sheetView>
  </sheetViews>
  <sheetFormatPr defaultRowHeight="18.75" x14ac:dyDescent="0.3"/>
  <cols>
    <col min="1" max="1" width="6" style="2" customWidth="1"/>
    <col min="2" max="2" width="30" style="2" customWidth="1"/>
    <col min="3" max="3" width="11" style="2" customWidth="1"/>
    <col min="4" max="4" width="9.5703125" style="2" customWidth="1"/>
    <col min="5" max="5" width="10.28515625" style="2" customWidth="1"/>
    <col min="6" max="6" width="7.7109375" style="2" customWidth="1"/>
    <col min="7" max="7" width="10.140625" style="2" customWidth="1"/>
    <col min="8" max="9" width="9.140625" style="2" customWidth="1"/>
    <col min="10" max="10" width="10.7109375" style="2" customWidth="1"/>
    <col min="11" max="11" width="9.140625" style="2"/>
    <col min="12" max="12" width="8.42578125" style="2" customWidth="1"/>
    <col min="13" max="20" width="9.140625" style="2"/>
    <col min="21" max="21" width="11.28515625" style="2" customWidth="1"/>
    <col min="22" max="22" width="10" style="2" customWidth="1"/>
    <col min="23" max="28" width="9.140625" style="2"/>
    <col min="29" max="29" width="12" style="2" customWidth="1"/>
    <col min="30" max="30" width="10.7109375" style="3" customWidth="1"/>
    <col min="31" max="31" width="35.140625" style="2" customWidth="1"/>
    <col min="32" max="32" width="19.140625" style="2" customWidth="1"/>
    <col min="33" max="16384" width="9.140625" style="2"/>
  </cols>
  <sheetData>
    <row r="1" spans="1:32" x14ac:dyDescent="0.3">
      <c r="A1" s="1" t="s">
        <v>0</v>
      </c>
      <c r="S1" s="3"/>
      <c r="T1" s="3"/>
      <c r="U1" s="3"/>
    </row>
    <row r="2" spans="1:32" s="4" customFormat="1" ht="16.5" thickBot="1" x14ac:dyDescent="0.3">
      <c r="S2" s="5"/>
      <c r="T2" s="5"/>
      <c r="U2" s="5"/>
      <c r="AD2" s="5"/>
    </row>
    <row r="3" spans="1:32" s="4" customFormat="1" ht="19.5" customHeight="1" thickBot="1" x14ac:dyDescent="0.3">
      <c r="D3" s="6" t="s">
        <v>8</v>
      </c>
      <c r="E3" s="18">
        <v>80</v>
      </c>
      <c r="H3" s="6" t="s">
        <v>15</v>
      </c>
      <c r="I3" s="18">
        <v>20</v>
      </c>
      <c r="M3" s="6" t="s">
        <v>1</v>
      </c>
      <c r="N3" s="41" t="s">
        <v>2</v>
      </c>
      <c r="O3" s="42"/>
      <c r="P3" s="42"/>
      <c r="Q3" s="42"/>
      <c r="R3" s="43"/>
      <c r="S3" s="7"/>
      <c r="T3" s="7"/>
      <c r="U3" s="5"/>
      <c r="AD3" s="5"/>
    </row>
    <row r="4" spans="1:32" s="4" customFormat="1" ht="9" customHeight="1" thickBot="1" x14ac:dyDescent="0.3">
      <c r="D4" s="6"/>
      <c r="H4" s="6"/>
      <c r="M4" s="6"/>
      <c r="S4" s="5"/>
      <c r="T4" s="5"/>
      <c r="U4" s="5"/>
      <c r="AD4" s="5"/>
    </row>
    <row r="5" spans="1:32" s="4" customFormat="1" ht="16.5" thickBot="1" x14ac:dyDescent="0.3">
      <c r="D5" s="6" t="s">
        <v>9</v>
      </c>
      <c r="E5" s="19"/>
      <c r="H5" s="6" t="s">
        <v>16</v>
      </c>
      <c r="I5" s="19"/>
      <c r="M5" s="6" t="s">
        <v>3</v>
      </c>
      <c r="N5" s="44">
        <v>45336</v>
      </c>
      <c r="O5" s="45"/>
      <c r="P5" s="46"/>
      <c r="Q5" s="8"/>
      <c r="R5" s="8"/>
      <c r="S5" s="8"/>
      <c r="T5" s="8"/>
      <c r="U5" s="5"/>
      <c r="AD5" s="5"/>
    </row>
    <row r="6" spans="1:32" s="9" customFormat="1" ht="12.75" customHeight="1" thickBot="1" x14ac:dyDescent="0.3">
      <c r="S6" s="10"/>
      <c r="T6" s="10"/>
      <c r="U6" s="10"/>
      <c r="AD6" s="10"/>
    </row>
    <row r="7" spans="1:32" s="9" customFormat="1" ht="46.5" customHeight="1" thickBot="1" x14ac:dyDescent="0.3">
      <c r="A7" s="37" t="s">
        <v>4</v>
      </c>
      <c r="B7" s="37" t="s">
        <v>5</v>
      </c>
      <c r="C7" s="37" t="s">
        <v>75</v>
      </c>
      <c r="D7" s="37" t="s">
        <v>6</v>
      </c>
      <c r="E7" s="37" t="s">
        <v>7</v>
      </c>
      <c r="F7" s="37" t="s">
        <v>12</v>
      </c>
      <c r="G7" s="37"/>
      <c r="H7" s="37" t="s">
        <v>13</v>
      </c>
      <c r="I7" s="37" t="s">
        <v>14</v>
      </c>
      <c r="J7" s="37" t="s">
        <v>73</v>
      </c>
      <c r="K7" s="39" t="s">
        <v>49</v>
      </c>
      <c r="L7" s="39"/>
      <c r="M7" s="39"/>
      <c r="N7" s="39"/>
      <c r="O7" s="39" t="s">
        <v>52</v>
      </c>
      <c r="P7" s="39"/>
      <c r="Q7" s="39"/>
      <c r="R7" s="39"/>
      <c r="S7" s="39" t="s">
        <v>51</v>
      </c>
      <c r="T7" s="39"/>
      <c r="U7" s="39"/>
      <c r="V7" s="15" t="s">
        <v>50</v>
      </c>
      <c r="W7" s="39" t="s">
        <v>54</v>
      </c>
      <c r="X7" s="39"/>
      <c r="Y7" s="39"/>
      <c r="Z7" s="39"/>
      <c r="AA7" s="39"/>
      <c r="AB7" s="39"/>
      <c r="AC7" s="40" t="s">
        <v>61</v>
      </c>
      <c r="AD7" s="37" t="s">
        <v>62</v>
      </c>
      <c r="AE7" s="37" t="s">
        <v>74</v>
      </c>
      <c r="AF7" s="37" t="s">
        <v>77</v>
      </c>
    </row>
    <row r="8" spans="1:32" s="11" customFormat="1" ht="17.25" customHeight="1" thickBot="1" x14ac:dyDescent="0.3">
      <c r="A8" s="37"/>
      <c r="B8" s="37"/>
      <c r="C8" s="37"/>
      <c r="D8" s="37"/>
      <c r="E8" s="37"/>
      <c r="F8" s="38" t="s">
        <v>10</v>
      </c>
      <c r="G8" s="38" t="s">
        <v>11</v>
      </c>
      <c r="H8" s="37"/>
      <c r="I8" s="37"/>
      <c r="J8" s="37"/>
      <c r="K8" s="16">
        <v>1</v>
      </c>
      <c r="L8" s="16">
        <v>2</v>
      </c>
      <c r="M8" s="16">
        <v>3</v>
      </c>
      <c r="N8" s="40" t="s">
        <v>23</v>
      </c>
      <c r="O8" s="16">
        <v>4</v>
      </c>
      <c r="P8" s="16">
        <v>5</v>
      </c>
      <c r="Q8" s="16">
        <v>6</v>
      </c>
      <c r="R8" s="40" t="s">
        <v>24</v>
      </c>
      <c r="S8" s="16">
        <v>7</v>
      </c>
      <c r="T8" s="16">
        <v>8</v>
      </c>
      <c r="U8" s="40" t="s">
        <v>48</v>
      </c>
      <c r="V8" s="16">
        <v>9</v>
      </c>
      <c r="W8" s="16">
        <v>10</v>
      </c>
      <c r="X8" s="16">
        <v>10</v>
      </c>
      <c r="Y8" s="16">
        <v>10</v>
      </c>
      <c r="Z8" s="16">
        <v>11</v>
      </c>
      <c r="AA8" s="16">
        <v>12</v>
      </c>
      <c r="AB8" s="40" t="s">
        <v>71</v>
      </c>
      <c r="AC8" s="40"/>
      <c r="AD8" s="37"/>
      <c r="AE8" s="37"/>
      <c r="AF8" s="37"/>
    </row>
    <row r="9" spans="1:32" s="9" customFormat="1" ht="24" customHeight="1" thickBot="1" x14ac:dyDescent="0.3">
      <c r="A9" s="37"/>
      <c r="B9" s="37"/>
      <c r="C9" s="37"/>
      <c r="D9" s="37"/>
      <c r="E9" s="37"/>
      <c r="F9" s="38"/>
      <c r="G9" s="38"/>
      <c r="H9" s="37"/>
      <c r="I9" s="37"/>
      <c r="J9" s="37"/>
      <c r="K9" s="17" t="s">
        <v>17</v>
      </c>
      <c r="L9" s="17" t="s">
        <v>18</v>
      </c>
      <c r="M9" s="17" t="s">
        <v>19</v>
      </c>
      <c r="N9" s="40"/>
      <c r="O9" s="17" t="s">
        <v>20</v>
      </c>
      <c r="P9" s="17" t="s">
        <v>21</v>
      </c>
      <c r="Q9" s="17" t="s">
        <v>22</v>
      </c>
      <c r="R9" s="40"/>
      <c r="S9" s="17" t="s">
        <v>46</v>
      </c>
      <c r="T9" s="17" t="s">
        <v>47</v>
      </c>
      <c r="U9" s="40"/>
      <c r="V9" s="17" t="s">
        <v>53</v>
      </c>
      <c r="W9" s="17" t="s">
        <v>66</v>
      </c>
      <c r="X9" s="17" t="s">
        <v>67</v>
      </c>
      <c r="Y9" s="17" t="s">
        <v>68</v>
      </c>
      <c r="Z9" s="17" t="s">
        <v>69</v>
      </c>
      <c r="AA9" s="17" t="s">
        <v>70</v>
      </c>
      <c r="AB9" s="40"/>
      <c r="AC9" s="40"/>
      <c r="AD9" s="37"/>
      <c r="AE9" s="37"/>
      <c r="AF9" s="37"/>
    </row>
    <row r="10" spans="1:32" s="13" customFormat="1" ht="15" customHeight="1" x14ac:dyDescent="0.25">
      <c r="A10" s="47" t="s">
        <v>25</v>
      </c>
      <c r="B10" s="48" t="s">
        <v>26</v>
      </c>
      <c r="C10" s="47" t="s">
        <v>27</v>
      </c>
      <c r="D10" s="48" t="s">
        <v>28</v>
      </c>
      <c r="E10" s="47" t="s">
        <v>29</v>
      </c>
      <c r="F10" s="48" t="s">
        <v>30</v>
      </c>
      <c r="G10" s="47" t="s">
        <v>31</v>
      </c>
      <c r="H10" s="48" t="s">
        <v>32</v>
      </c>
      <c r="I10" s="47" t="s">
        <v>33</v>
      </c>
      <c r="J10" s="48" t="s">
        <v>34</v>
      </c>
      <c r="K10" s="47" t="s">
        <v>35</v>
      </c>
      <c r="L10" s="48" t="s">
        <v>36</v>
      </c>
      <c r="M10" s="47" t="s">
        <v>37</v>
      </c>
      <c r="N10" s="48" t="s">
        <v>38</v>
      </c>
      <c r="O10" s="47" t="s">
        <v>39</v>
      </c>
      <c r="P10" s="48" t="s">
        <v>40</v>
      </c>
      <c r="Q10" s="47" t="s">
        <v>41</v>
      </c>
      <c r="R10" s="48" t="s">
        <v>42</v>
      </c>
      <c r="S10" s="47" t="s">
        <v>43</v>
      </c>
      <c r="T10" s="48" t="s">
        <v>44</v>
      </c>
      <c r="U10" s="47" t="s">
        <v>45</v>
      </c>
      <c r="V10" s="48" t="s">
        <v>55</v>
      </c>
      <c r="W10" s="47" t="s">
        <v>56</v>
      </c>
      <c r="X10" s="48" t="s">
        <v>57</v>
      </c>
      <c r="Y10" s="47" t="s">
        <v>58</v>
      </c>
      <c r="Z10" s="48" t="s">
        <v>59</v>
      </c>
      <c r="AA10" s="47" t="s">
        <v>60</v>
      </c>
      <c r="AB10" s="48" t="s">
        <v>63</v>
      </c>
      <c r="AC10" s="47" t="s">
        <v>64</v>
      </c>
      <c r="AD10" s="47" t="s">
        <v>65</v>
      </c>
      <c r="AE10" s="47" t="s">
        <v>72</v>
      </c>
      <c r="AF10" s="12" t="s">
        <v>76</v>
      </c>
    </row>
    <row r="11" spans="1:32" s="9" customFormat="1" ht="24.95" customHeight="1" x14ac:dyDescent="0.25">
      <c r="A11" s="49">
        <v>1</v>
      </c>
      <c r="B11" s="50"/>
      <c r="C11" s="51"/>
      <c r="D11" s="51"/>
      <c r="E11" s="51"/>
      <c r="F11" s="51"/>
      <c r="G11" s="51"/>
      <c r="H11" s="52"/>
      <c r="I11" s="52"/>
      <c r="J11" s="52"/>
      <c r="K11" s="53"/>
      <c r="L11" s="53"/>
      <c r="M11" s="53"/>
      <c r="N11" s="54" t="str">
        <f>IF(AND(Таблица1[[#This Row],[11]]="",Таблица1[[#This Row],[12]]="",Таблица1[[#This Row],[13]]=""),"",SUM(Таблица1[[#This Row],[11]:[13]]))</f>
        <v/>
      </c>
      <c r="O11" s="53"/>
      <c r="P11" s="53"/>
      <c r="Q11" s="53"/>
      <c r="R11" s="54" t="str">
        <f>IF(AND(Таблица1[[#This Row],[15]]="",Таблица1[[#This Row],[16]]="",Таблица1[[#This Row],[17]]=""),"",SUM(Таблица1[[#This Row],[15]:[17]]))</f>
        <v/>
      </c>
      <c r="S11" s="53"/>
      <c r="T11" s="53"/>
      <c r="U11" s="54" t="str">
        <f>IF(AND(Таблица1[[#This Row],[19]]="",Таблица1[[#This Row],[20]]=""),"",SUM(Таблица1[[#This Row],[19]:[20]]))</f>
        <v/>
      </c>
      <c r="V11" s="55"/>
      <c r="W11" s="53"/>
      <c r="X11" s="53"/>
      <c r="Y11" s="53"/>
      <c r="Z11" s="53"/>
      <c r="AA11" s="53"/>
      <c r="AB11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1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1" s="56"/>
      <c r="AE11" s="57"/>
      <c r="AF11" s="20" t="str">
        <f>IF(Таблица1[[#This Row],[3]]="+","ОВЗ",IF(Таблица1[[#This Row],[29]]=0,"",IF(Таблица1[[#This Row],[29]]&gt;=10,"зачет","незачет")))</f>
        <v/>
      </c>
    </row>
    <row r="12" spans="1:32" s="9" customFormat="1" ht="24.95" customHeight="1" x14ac:dyDescent="0.25">
      <c r="A12" s="49">
        <v>2</v>
      </c>
      <c r="B12" s="50"/>
      <c r="C12" s="51"/>
      <c r="D12" s="51"/>
      <c r="E12" s="51"/>
      <c r="F12" s="51"/>
      <c r="G12" s="51"/>
      <c r="H12" s="52"/>
      <c r="I12" s="52"/>
      <c r="J12" s="52"/>
      <c r="K12" s="53"/>
      <c r="L12" s="53"/>
      <c r="M12" s="53"/>
      <c r="N12" s="54" t="str">
        <f>IF(AND(Таблица1[[#This Row],[11]]="",Таблица1[[#This Row],[12]]="",Таблица1[[#This Row],[13]]=""),"",SUM(Таблица1[[#This Row],[11]:[13]]))</f>
        <v/>
      </c>
      <c r="O12" s="53"/>
      <c r="P12" s="53"/>
      <c r="Q12" s="53"/>
      <c r="R12" s="54" t="str">
        <f>IF(AND(Таблица1[[#This Row],[15]]="",Таблица1[[#This Row],[16]]="",Таблица1[[#This Row],[17]]=""),"",SUM(Таблица1[[#This Row],[15]:[17]]))</f>
        <v/>
      </c>
      <c r="S12" s="53"/>
      <c r="T12" s="53"/>
      <c r="U12" s="54" t="str">
        <f>IF(AND(Таблица1[[#This Row],[19]]="",Таблица1[[#This Row],[20]]=""),"",SUM(Таблица1[[#This Row],[19]:[20]]))</f>
        <v/>
      </c>
      <c r="V12" s="55"/>
      <c r="W12" s="53"/>
      <c r="X12" s="53"/>
      <c r="Y12" s="53"/>
      <c r="Z12" s="53"/>
      <c r="AA12" s="53"/>
      <c r="AB12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2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2" s="51"/>
      <c r="AE12" s="57"/>
      <c r="AF12" s="20" t="str">
        <f>IF(Таблица1[[#This Row],[3]]="+","ОВЗ",IF(Таблица1[[#This Row],[29]]=0,"",IF(Таблица1[[#This Row],[29]]&gt;=10,"зачет","незачет")))</f>
        <v/>
      </c>
    </row>
    <row r="13" spans="1:32" s="9" customFormat="1" ht="24.95" customHeight="1" x14ac:dyDescent="0.25">
      <c r="A13" s="49">
        <v>3</v>
      </c>
      <c r="B13" s="50"/>
      <c r="C13" s="51"/>
      <c r="D13" s="51"/>
      <c r="E13" s="51"/>
      <c r="F13" s="51"/>
      <c r="G13" s="51"/>
      <c r="H13" s="52"/>
      <c r="I13" s="52"/>
      <c r="J13" s="52"/>
      <c r="K13" s="53"/>
      <c r="L13" s="53"/>
      <c r="M13" s="53"/>
      <c r="N13" s="54" t="str">
        <f>IF(AND(Таблица1[[#This Row],[11]]="",Таблица1[[#This Row],[12]]="",Таблица1[[#This Row],[13]]=""),"",SUM(Таблица1[[#This Row],[11]:[13]]))</f>
        <v/>
      </c>
      <c r="O13" s="53"/>
      <c r="P13" s="53"/>
      <c r="Q13" s="53"/>
      <c r="R13" s="54" t="str">
        <f>IF(AND(Таблица1[[#This Row],[15]]="",Таблица1[[#This Row],[16]]="",Таблица1[[#This Row],[17]]=""),"",SUM(Таблица1[[#This Row],[15]:[17]]))</f>
        <v/>
      </c>
      <c r="S13" s="53"/>
      <c r="T13" s="53"/>
      <c r="U13" s="54" t="str">
        <f>IF(AND(Таблица1[[#This Row],[19]]="",Таблица1[[#This Row],[20]]=""),"",SUM(Таблица1[[#This Row],[19]:[20]]))</f>
        <v/>
      </c>
      <c r="V13" s="55"/>
      <c r="W13" s="53"/>
      <c r="X13" s="53"/>
      <c r="Y13" s="53"/>
      <c r="Z13" s="53"/>
      <c r="AA13" s="53"/>
      <c r="AB13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3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3" s="51"/>
      <c r="AE13" s="57"/>
      <c r="AF13" s="20" t="str">
        <f>IF(Таблица1[[#This Row],[3]]="+","ОВЗ",IF(Таблица1[[#This Row],[29]]=0,"",IF(Таблица1[[#This Row],[29]]&gt;=10,"зачет","незачет")))</f>
        <v/>
      </c>
    </row>
    <row r="14" spans="1:32" s="9" customFormat="1" ht="24.95" customHeight="1" x14ac:dyDescent="0.25">
      <c r="A14" s="49">
        <v>4</v>
      </c>
      <c r="B14" s="50"/>
      <c r="C14" s="51"/>
      <c r="D14" s="51"/>
      <c r="E14" s="51"/>
      <c r="F14" s="51"/>
      <c r="G14" s="51"/>
      <c r="H14" s="52"/>
      <c r="I14" s="52"/>
      <c r="J14" s="52"/>
      <c r="K14" s="53"/>
      <c r="L14" s="53"/>
      <c r="M14" s="53"/>
      <c r="N14" s="54" t="str">
        <f>IF(AND(Таблица1[[#This Row],[11]]="",Таблица1[[#This Row],[12]]="",Таблица1[[#This Row],[13]]=""),"",SUM(Таблица1[[#This Row],[11]:[13]]))</f>
        <v/>
      </c>
      <c r="O14" s="53"/>
      <c r="P14" s="53"/>
      <c r="Q14" s="53"/>
      <c r="R14" s="54" t="str">
        <f>IF(AND(Таблица1[[#This Row],[15]]="",Таблица1[[#This Row],[16]]="",Таблица1[[#This Row],[17]]=""),"",SUM(Таблица1[[#This Row],[15]:[17]]))</f>
        <v/>
      </c>
      <c r="S14" s="53"/>
      <c r="T14" s="53"/>
      <c r="U14" s="54" t="str">
        <f>IF(AND(Таблица1[[#This Row],[19]]="",Таблица1[[#This Row],[20]]=""),"",SUM(Таблица1[[#This Row],[19]:[20]]))</f>
        <v/>
      </c>
      <c r="V14" s="55"/>
      <c r="W14" s="53"/>
      <c r="X14" s="53"/>
      <c r="Y14" s="53"/>
      <c r="Z14" s="53"/>
      <c r="AA14" s="53"/>
      <c r="AB14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4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4" s="51"/>
      <c r="AE14" s="57"/>
      <c r="AF14" s="20" t="str">
        <f>IF(Таблица1[[#This Row],[3]]="+","ОВЗ",IF(Таблица1[[#This Row],[29]]=0,"",IF(Таблица1[[#This Row],[29]]&gt;=10,"зачет","незачет")))</f>
        <v/>
      </c>
    </row>
    <row r="15" spans="1:32" s="9" customFormat="1" ht="24.95" customHeight="1" x14ac:dyDescent="0.25">
      <c r="A15" s="49">
        <v>5</v>
      </c>
      <c r="B15" s="50"/>
      <c r="C15" s="51"/>
      <c r="D15" s="51"/>
      <c r="E15" s="51"/>
      <c r="F15" s="51"/>
      <c r="G15" s="51"/>
      <c r="H15" s="52"/>
      <c r="I15" s="52"/>
      <c r="J15" s="52"/>
      <c r="K15" s="53"/>
      <c r="L15" s="53"/>
      <c r="M15" s="53"/>
      <c r="N15" s="54" t="str">
        <f>IF(AND(Таблица1[[#This Row],[11]]="",Таблица1[[#This Row],[12]]="",Таблица1[[#This Row],[13]]=""),"",SUM(Таблица1[[#This Row],[11]:[13]]))</f>
        <v/>
      </c>
      <c r="O15" s="53"/>
      <c r="P15" s="53"/>
      <c r="Q15" s="53"/>
      <c r="R15" s="54" t="str">
        <f>IF(AND(Таблица1[[#This Row],[15]]="",Таблица1[[#This Row],[16]]="",Таблица1[[#This Row],[17]]=""),"",SUM(Таблица1[[#This Row],[15]:[17]]))</f>
        <v/>
      </c>
      <c r="S15" s="53"/>
      <c r="T15" s="53"/>
      <c r="U15" s="54" t="str">
        <f>IF(AND(Таблица1[[#This Row],[19]]="",Таблица1[[#This Row],[20]]=""),"",SUM(Таблица1[[#This Row],[19]:[20]]))</f>
        <v/>
      </c>
      <c r="V15" s="55"/>
      <c r="W15" s="53"/>
      <c r="X15" s="53"/>
      <c r="Y15" s="53"/>
      <c r="Z15" s="53"/>
      <c r="AA15" s="53"/>
      <c r="AB15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5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5" s="51"/>
      <c r="AE15" s="57"/>
      <c r="AF15" s="20" t="str">
        <f>IF(Таблица1[[#This Row],[3]]="+","ОВЗ",IF(Таблица1[[#This Row],[29]]=0,"",IF(Таблица1[[#This Row],[29]]&gt;=10,"зачет","незачет")))</f>
        <v/>
      </c>
    </row>
    <row r="16" spans="1:32" s="9" customFormat="1" ht="24.95" customHeight="1" x14ac:dyDescent="0.25">
      <c r="A16" s="49">
        <v>6</v>
      </c>
      <c r="B16" s="50"/>
      <c r="C16" s="51"/>
      <c r="D16" s="51"/>
      <c r="E16" s="51"/>
      <c r="F16" s="51"/>
      <c r="G16" s="51"/>
      <c r="H16" s="52"/>
      <c r="I16" s="52"/>
      <c r="J16" s="52"/>
      <c r="K16" s="53"/>
      <c r="L16" s="53"/>
      <c r="M16" s="53"/>
      <c r="N16" s="54" t="str">
        <f>IF(AND(Таблица1[[#This Row],[11]]="",Таблица1[[#This Row],[12]]="",Таблица1[[#This Row],[13]]=""),"",SUM(Таблица1[[#This Row],[11]:[13]]))</f>
        <v/>
      </c>
      <c r="O16" s="53"/>
      <c r="P16" s="53"/>
      <c r="Q16" s="53"/>
      <c r="R16" s="54" t="str">
        <f>IF(AND(Таблица1[[#This Row],[15]]="",Таблица1[[#This Row],[16]]="",Таблица1[[#This Row],[17]]=""),"",SUM(Таблица1[[#This Row],[15]:[17]]))</f>
        <v/>
      </c>
      <c r="S16" s="53"/>
      <c r="T16" s="53"/>
      <c r="U16" s="54" t="str">
        <f>IF(AND(Таблица1[[#This Row],[19]]="",Таблица1[[#This Row],[20]]=""),"",SUM(Таблица1[[#This Row],[19]:[20]]))</f>
        <v/>
      </c>
      <c r="V16" s="55"/>
      <c r="W16" s="53"/>
      <c r="X16" s="53"/>
      <c r="Y16" s="53"/>
      <c r="Z16" s="53"/>
      <c r="AA16" s="53"/>
      <c r="AB16" s="54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6" s="54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6" s="51"/>
      <c r="AE16" s="57"/>
      <c r="AF16" s="20" t="str">
        <f>IF(Таблица1[[#This Row],[3]]="+","ОВЗ",IF(Таблица1[[#This Row],[29]]=0,"",IF(Таблица1[[#This Row],[29]]&gt;=10,"зачет","незачет")))</f>
        <v/>
      </c>
    </row>
    <row r="17" spans="1:32" s="14" customFormat="1" ht="24.95" customHeight="1" x14ac:dyDescent="0.25">
      <c r="A17" s="49">
        <v>7</v>
      </c>
      <c r="B17" s="50"/>
      <c r="C17" s="51"/>
      <c r="D17" s="51"/>
      <c r="E17" s="51"/>
      <c r="F17" s="51"/>
      <c r="G17" s="51"/>
      <c r="H17" s="52"/>
      <c r="I17" s="52"/>
      <c r="J17" s="52"/>
      <c r="K17" s="53"/>
      <c r="L17" s="53"/>
      <c r="M17" s="53"/>
      <c r="N17" s="58" t="str">
        <f>IF(AND(Таблица1[[#This Row],[11]]="",Таблица1[[#This Row],[12]]="",Таблица1[[#This Row],[13]]=""),"",SUM(Таблица1[[#This Row],[11]:[13]]))</f>
        <v/>
      </c>
      <c r="O17" s="53"/>
      <c r="P17" s="53"/>
      <c r="Q17" s="53"/>
      <c r="R17" s="58" t="str">
        <f>IF(AND(Таблица1[[#This Row],[15]]="",Таблица1[[#This Row],[16]]="",Таблица1[[#This Row],[17]]=""),"",SUM(Таблица1[[#This Row],[15]:[17]]))</f>
        <v/>
      </c>
      <c r="S17" s="53"/>
      <c r="T17" s="53"/>
      <c r="U17" s="58" t="str">
        <f>IF(AND(Таблица1[[#This Row],[19]]="",Таблица1[[#This Row],[20]]=""),"",SUM(Таблица1[[#This Row],[19]:[20]]))</f>
        <v/>
      </c>
      <c r="V17" s="55"/>
      <c r="W17" s="53"/>
      <c r="X17" s="53"/>
      <c r="Y17" s="53"/>
      <c r="Z17" s="53"/>
      <c r="AA17" s="53"/>
      <c r="AB17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7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7" s="59"/>
      <c r="AE17" s="60"/>
      <c r="AF17" s="21" t="str">
        <f>IF(Таблица1[[#This Row],[3]]="+","ОВЗ",IF(Таблица1[[#This Row],[29]]=0,"",IF(Таблица1[[#This Row],[29]]&gt;=10,"зачет","незачет")))</f>
        <v/>
      </c>
    </row>
    <row r="18" spans="1:32" s="14" customFormat="1" ht="19.5" x14ac:dyDescent="0.25">
      <c r="A18" s="49">
        <v>8</v>
      </c>
      <c r="B18" s="50"/>
      <c r="C18" s="51"/>
      <c r="D18" s="51"/>
      <c r="E18" s="51"/>
      <c r="F18" s="51"/>
      <c r="G18" s="51"/>
      <c r="H18" s="52"/>
      <c r="I18" s="52"/>
      <c r="J18" s="52"/>
      <c r="K18" s="53"/>
      <c r="L18" s="53"/>
      <c r="M18" s="53"/>
      <c r="N18" s="58" t="str">
        <f>IF(AND(Таблица1[[#This Row],[11]]="",Таблица1[[#This Row],[12]]="",Таблица1[[#This Row],[13]]=""),"",SUM(Таблица1[[#This Row],[11]:[13]]))</f>
        <v/>
      </c>
      <c r="O18" s="53"/>
      <c r="P18" s="53"/>
      <c r="Q18" s="53"/>
      <c r="R18" s="58" t="str">
        <f>IF(AND(Таблица1[[#This Row],[15]]="",Таблица1[[#This Row],[16]]="",Таблица1[[#This Row],[17]]=""),"",SUM(Таблица1[[#This Row],[15]:[17]]))</f>
        <v/>
      </c>
      <c r="S18" s="53"/>
      <c r="T18" s="53"/>
      <c r="U18" s="58" t="str">
        <f>IF(AND(Таблица1[[#This Row],[19]]="",Таблица1[[#This Row],[20]]=""),"",SUM(Таблица1[[#This Row],[19]:[20]]))</f>
        <v/>
      </c>
      <c r="V18" s="55"/>
      <c r="W18" s="53"/>
      <c r="X18" s="53"/>
      <c r="Y18" s="53"/>
      <c r="Z18" s="53"/>
      <c r="AA18" s="53"/>
      <c r="AB18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8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8" s="61"/>
      <c r="AE18" s="60"/>
      <c r="AF18" s="21" t="str">
        <f>IF(Таблица1[[#This Row],[3]]="+","ОВЗ",IF(Таблица1[[#This Row],[29]]=0,"",IF(Таблица1[[#This Row],[29]]&gt;=10,"зачет","незачет")))</f>
        <v/>
      </c>
    </row>
    <row r="19" spans="1:32" s="14" customFormat="1" ht="19.5" x14ac:dyDescent="0.25">
      <c r="A19" s="49">
        <v>9</v>
      </c>
      <c r="B19" s="50"/>
      <c r="C19" s="51"/>
      <c r="D19" s="51"/>
      <c r="E19" s="51"/>
      <c r="F19" s="51"/>
      <c r="G19" s="51"/>
      <c r="H19" s="52"/>
      <c r="I19" s="52"/>
      <c r="J19" s="52"/>
      <c r="K19" s="53"/>
      <c r="L19" s="53"/>
      <c r="M19" s="53"/>
      <c r="N19" s="58" t="str">
        <f>IF(AND(Таблица1[[#This Row],[11]]="",Таблица1[[#This Row],[12]]="",Таблица1[[#This Row],[13]]=""),"",SUM(Таблица1[[#This Row],[11]:[13]]))</f>
        <v/>
      </c>
      <c r="O19" s="53"/>
      <c r="P19" s="53"/>
      <c r="Q19" s="53"/>
      <c r="R19" s="58" t="str">
        <f>IF(AND(Таблица1[[#This Row],[15]]="",Таблица1[[#This Row],[16]]="",Таблица1[[#This Row],[17]]=""),"",SUM(Таблица1[[#This Row],[15]:[17]]))</f>
        <v/>
      </c>
      <c r="S19" s="53"/>
      <c r="T19" s="53"/>
      <c r="U19" s="58" t="str">
        <f>IF(AND(Таблица1[[#This Row],[19]]="",Таблица1[[#This Row],[20]]=""),"",SUM(Таблица1[[#This Row],[19]:[20]]))</f>
        <v/>
      </c>
      <c r="V19" s="55"/>
      <c r="W19" s="53"/>
      <c r="X19" s="53"/>
      <c r="Y19" s="53"/>
      <c r="Z19" s="53"/>
      <c r="AA19" s="53"/>
      <c r="AB19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19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19" s="61"/>
      <c r="AE19" s="60"/>
      <c r="AF19" s="21" t="str">
        <f>IF(Таблица1[[#This Row],[3]]="+","ОВЗ",IF(Таблица1[[#This Row],[29]]=0,"",IF(Таблица1[[#This Row],[29]]&gt;=10,"зачет","незачет")))</f>
        <v/>
      </c>
    </row>
    <row r="20" spans="1:32" s="14" customFormat="1" ht="19.5" x14ac:dyDescent="0.25">
      <c r="A20" s="49">
        <v>10</v>
      </c>
      <c r="B20" s="50"/>
      <c r="C20" s="51"/>
      <c r="D20" s="51"/>
      <c r="E20" s="51"/>
      <c r="F20" s="51"/>
      <c r="G20" s="51"/>
      <c r="H20" s="52"/>
      <c r="I20" s="52"/>
      <c r="J20" s="52"/>
      <c r="K20" s="53"/>
      <c r="L20" s="53"/>
      <c r="M20" s="53"/>
      <c r="N20" s="58" t="str">
        <f>IF(AND(Таблица1[[#This Row],[11]]="",Таблица1[[#This Row],[12]]="",Таблица1[[#This Row],[13]]=""),"",SUM(Таблица1[[#This Row],[11]:[13]]))</f>
        <v/>
      </c>
      <c r="O20" s="53"/>
      <c r="P20" s="53"/>
      <c r="Q20" s="53"/>
      <c r="R20" s="58" t="str">
        <f>IF(AND(Таблица1[[#This Row],[15]]="",Таблица1[[#This Row],[16]]="",Таблица1[[#This Row],[17]]=""),"",SUM(Таблица1[[#This Row],[15]:[17]]))</f>
        <v/>
      </c>
      <c r="S20" s="53"/>
      <c r="T20" s="53"/>
      <c r="U20" s="58" t="str">
        <f>IF(AND(Таблица1[[#This Row],[19]]="",Таблица1[[#This Row],[20]]=""),"",SUM(Таблица1[[#This Row],[19]:[20]]))</f>
        <v/>
      </c>
      <c r="V20" s="55"/>
      <c r="W20" s="53"/>
      <c r="X20" s="53"/>
      <c r="Y20" s="53"/>
      <c r="Z20" s="53"/>
      <c r="AA20" s="53"/>
      <c r="AB20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0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0" s="61"/>
      <c r="AE20" s="60"/>
      <c r="AF20" s="21" t="str">
        <f>IF(Таблица1[[#This Row],[3]]="+","ОВЗ",IF(Таблица1[[#This Row],[29]]=0,"",IF(Таблица1[[#This Row],[29]]&gt;=10,"зачет","незачет")))</f>
        <v/>
      </c>
    </row>
    <row r="21" spans="1:32" s="14" customFormat="1" ht="19.5" x14ac:dyDescent="0.25">
      <c r="A21" s="49">
        <v>11</v>
      </c>
      <c r="B21" s="50"/>
      <c r="C21" s="51"/>
      <c r="D21" s="51"/>
      <c r="E21" s="51"/>
      <c r="F21" s="51"/>
      <c r="G21" s="51"/>
      <c r="H21" s="52"/>
      <c r="I21" s="52"/>
      <c r="J21" s="52"/>
      <c r="K21" s="53"/>
      <c r="L21" s="53"/>
      <c r="M21" s="53"/>
      <c r="N21" s="58" t="str">
        <f>IF(AND(Таблица1[[#This Row],[11]]="",Таблица1[[#This Row],[12]]="",Таблица1[[#This Row],[13]]=""),"",SUM(Таблица1[[#This Row],[11]:[13]]))</f>
        <v/>
      </c>
      <c r="O21" s="53"/>
      <c r="P21" s="53"/>
      <c r="Q21" s="53"/>
      <c r="R21" s="58" t="str">
        <f>IF(AND(Таблица1[[#This Row],[15]]="",Таблица1[[#This Row],[16]]="",Таблица1[[#This Row],[17]]=""),"",SUM(Таблица1[[#This Row],[15]:[17]]))</f>
        <v/>
      </c>
      <c r="S21" s="53"/>
      <c r="T21" s="53"/>
      <c r="U21" s="58" t="str">
        <f>IF(AND(Таблица1[[#This Row],[19]]="",Таблица1[[#This Row],[20]]=""),"",SUM(Таблица1[[#This Row],[19]:[20]]))</f>
        <v/>
      </c>
      <c r="V21" s="55"/>
      <c r="W21" s="53"/>
      <c r="X21" s="53"/>
      <c r="Y21" s="53"/>
      <c r="Z21" s="53"/>
      <c r="AA21" s="53"/>
      <c r="AB21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1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1" s="61"/>
      <c r="AE21" s="60"/>
      <c r="AF21" s="21" t="str">
        <f>IF(Таблица1[[#This Row],[3]]="+","ОВЗ",IF(Таблица1[[#This Row],[29]]=0,"",IF(Таблица1[[#This Row],[29]]&gt;=10,"зачет","незачет")))</f>
        <v/>
      </c>
    </row>
    <row r="22" spans="1:32" s="14" customFormat="1" ht="19.5" x14ac:dyDescent="0.25">
      <c r="A22" s="49">
        <v>12</v>
      </c>
      <c r="B22" s="50"/>
      <c r="C22" s="51"/>
      <c r="D22" s="51"/>
      <c r="E22" s="51"/>
      <c r="F22" s="51"/>
      <c r="G22" s="51"/>
      <c r="H22" s="52"/>
      <c r="I22" s="52"/>
      <c r="J22" s="52"/>
      <c r="K22" s="53"/>
      <c r="L22" s="53"/>
      <c r="M22" s="53"/>
      <c r="N22" s="58" t="str">
        <f>IF(AND(Таблица1[[#This Row],[11]]="",Таблица1[[#This Row],[12]]="",Таблица1[[#This Row],[13]]=""),"",SUM(Таблица1[[#This Row],[11]:[13]]))</f>
        <v/>
      </c>
      <c r="O22" s="53"/>
      <c r="P22" s="53"/>
      <c r="Q22" s="53"/>
      <c r="R22" s="58" t="str">
        <f>IF(AND(Таблица1[[#This Row],[15]]="",Таблица1[[#This Row],[16]]="",Таблица1[[#This Row],[17]]=""),"",SUM(Таблица1[[#This Row],[15]:[17]]))</f>
        <v/>
      </c>
      <c r="S22" s="53"/>
      <c r="T22" s="53"/>
      <c r="U22" s="58" t="str">
        <f>IF(AND(Таблица1[[#This Row],[19]]="",Таблица1[[#This Row],[20]]=""),"",SUM(Таблица1[[#This Row],[19]:[20]]))</f>
        <v/>
      </c>
      <c r="V22" s="55"/>
      <c r="W22" s="53"/>
      <c r="X22" s="53"/>
      <c r="Y22" s="53"/>
      <c r="Z22" s="53"/>
      <c r="AA22" s="53"/>
      <c r="AB22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2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2" s="61"/>
      <c r="AE22" s="60"/>
      <c r="AF22" s="21" t="str">
        <f>IF(Таблица1[[#This Row],[3]]="+","ОВЗ",IF(Таблица1[[#This Row],[29]]=0,"",IF(Таблица1[[#This Row],[29]]&gt;=10,"зачет","незачет")))</f>
        <v/>
      </c>
    </row>
    <row r="23" spans="1:32" s="14" customFormat="1" ht="19.5" x14ac:dyDescent="0.25">
      <c r="A23" s="49">
        <v>13</v>
      </c>
      <c r="B23" s="50"/>
      <c r="C23" s="51"/>
      <c r="D23" s="51"/>
      <c r="E23" s="51"/>
      <c r="F23" s="51"/>
      <c r="G23" s="51"/>
      <c r="H23" s="52"/>
      <c r="I23" s="52"/>
      <c r="J23" s="52"/>
      <c r="K23" s="53"/>
      <c r="L23" s="53"/>
      <c r="M23" s="53"/>
      <c r="N23" s="58" t="str">
        <f>IF(AND(Таблица1[[#This Row],[11]]="",Таблица1[[#This Row],[12]]="",Таблица1[[#This Row],[13]]=""),"",SUM(Таблица1[[#This Row],[11]:[13]]))</f>
        <v/>
      </c>
      <c r="O23" s="53"/>
      <c r="P23" s="53"/>
      <c r="Q23" s="53"/>
      <c r="R23" s="58" t="str">
        <f>IF(AND(Таблица1[[#This Row],[15]]="",Таблица1[[#This Row],[16]]="",Таблица1[[#This Row],[17]]=""),"",SUM(Таблица1[[#This Row],[15]:[17]]))</f>
        <v/>
      </c>
      <c r="S23" s="53"/>
      <c r="T23" s="53"/>
      <c r="U23" s="58" t="str">
        <f>IF(AND(Таблица1[[#This Row],[19]]="",Таблица1[[#This Row],[20]]=""),"",SUM(Таблица1[[#This Row],[19]:[20]]))</f>
        <v/>
      </c>
      <c r="V23" s="55"/>
      <c r="W23" s="53"/>
      <c r="X23" s="53"/>
      <c r="Y23" s="53"/>
      <c r="Z23" s="53"/>
      <c r="AA23" s="53"/>
      <c r="AB23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3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3" s="61"/>
      <c r="AE23" s="60"/>
      <c r="AF23" s="21" t="str">
        <f>IF(Таблица1[[#This Row],[3]]="+","ОВЗ",IF(Таблица1[[#This Row],[29]]=0,"",IF(Таблица1[[#This Row],[29]]&gt;=10,"зачет","незачет")))</f>
        <v/>
      </c>
    </row>
    <row r="24" spans="1:32" s="14" customFormat="1" ht="19.5" x14ac:dyDescent="0.25">
      <c r="A24" s="49">
        <v>14</v>
      </c>
      <c r="B24" s="50"/>
      <c r="C24" s="51"/>
      <c r="D24" s="51"/>
      <c r="E24" s="51"/>
      <c r="F24" s="51"/>
      <c r="G24" s="51"/>
      <c r="H24" s="52"/>
      <c r="I24" s="52"/>
      <c r="J24" s="52"/>
      <c r="K24" s="53"/>
      <c r="L24" s="53"/>
      <c r="M24" s="53"/>
      <c r="N24" s="58" t="str">
        <f>IF(AND(Таблица1[[#This Row],[11]]="",Таблица1[[#This Row],[12]]="",Таблица1[[#This Row],[13]]=""),"",SUM(Таблица1[[#This Row],[11]:[13]]))</f>
        <v/>
      </c>
      <c r="O24" s="53"/>
      <c r="P24" s="53"/>
      <c r="Q24" s="53"/>
      <c r="R24" s="58" t="str">
        <f>IF(AND(Таблица1[[#This Row],[15]]="",Таблица1[[#This Row],[16]]="",Таблица1[[#This Row],[17]]=""),"",SUM(Таблица1[[#This Row],[15]:[17]]))</f>
        <v/>
      </c>
      <c r="S24" s="53"/>
      <c r="T24" s="53"/>
      <c r="U24" s="58" t="str">
        <f>IF(AND(Таблица1[[#This Row],[19]]="",Таблица1[[#This Row],[20]]=""),"",SUM(Таблица1[[#This Row],[19]:[20]]))</f>
        <v/>
      </c>
      <c r="V24" s="55"/>
      <c r="W24" s="53"/>
      <c r="X24" s="53"/>
      <c r="Y24" s="53"/>
      <c r="Z24" s="53"/>
      <c r="AA24" s="53"/>
      <c r="AB24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4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4" s="61"/>
      <c r="AE24" s="60"/>
      <c r="AF24" s="21" t="str">
        <f>IF(Таблица1[[#This Row],[3]]="+","ОВЗ",IF(Таблица1[[#This Row],[29]]=0,"",IF(Таблица1[[#This Row],[29]]&gt;=10,"зачет","незачет")))</f>
        <v/>
      </c>
    </row>
    <row r="25" spans="1:32" s="14" customFormat="1" ht="19.5" x14ac:dyDescent="0.25">
      <c r="A25" s="49">
        <v>15</v>
      </c>
      <c r="B25" s="50"/>
      <c r="C25" s="51"/>
      <c r="D25" s="51"/>
      <c r="E25" s="51"/>
      <c r="F25" s="51"/>
      <c r="G25" s="51"/>
      <c r="H25" s="52"/>
      <c r="I25" s="52"/>
      <c r="J25" s="52"/>
      <c r="K25" s="53"/>
      <c r="L25" s="53"/>
      <c r="M25" s="53"/>
      <c r="N25" s="58" t="str">
        <f>IF(AND(Таблица1[[#This Row],[11]]="",Таблица1[[#This Row],[12]]="",Таблица1[[#This Row],[13]]=""),"",SUM(Таблица1[[#This Row],[11]:[13]]))</f>
        <v/>
      </c>
      <c r="O25" s="53"/>
      <c r="P25" s="53"/>
      <c r="Q25" s="53"/>
      <c r="R25" s="58" t="str">
        <f>IF(AND(Таблица1[[#This Row],[15]]="",Таблица1[[#This Row],[16]]="",Таблица1[[#This Row],[17]]=""),"",SUM(Таблица1[[#This Row],[15]:[17]]))</f>
        <v/>
      </c>
      <c r="S25" s="53"/>
      <c r="T25" s="53"/>
      <c r="U25" s="58" t="str">
        <f>IF(AND(Таблица1[[#This Row],[19]]="",Таблица1[[#This Row],[20]]=""),"",SUM(Таблица1[[#This Row],[19]:[20]]))</f>
        <v/>
      </c>
      <c r="V25" s="55"/>
      <c r="W25" s="53"/>
      <c r="X25" s="53"/>
      <c r="Y25" s="53"/>
      <c r="Z25" s="53"/>
      <c r="AA25" s="53"/>
      <c r="AB25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5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5" s="61"/>
      <c r="AE25" s="60"/>
      <c r="AF25" s="21" t="str">
        <f>IF(Таблица1[[#This Row],[3]]="+","ОВЗ",IF(Таблица1[[#This Row],[29]]=0,"",IF(Таблица1[[#This Row],[29]]&gt;=10,"зачет","незачет")))</f>
        <v/>
      </c>
    </row>
    <row r="26" spans="1:32" s="14" customFormat="1" ht="19.5" x14ac:dyDescent="0.25">
      <c r="A26" s="49">
        <v>16</v>
      </c>
      <c r="B26" s="50"/>
      <c r="C26" s="51"/>
      <c r="D26" s="51"/>
      <c r="E26" s="51"/>
      <c r="F26" s="51"/>
      <c r="G26" s="51"/>
      <c r="H26" s="52"/>
      <c r="I26" s="52"/>
      <c r="J26" s="52"/>
      <c r="K26" s="53"/>
      <c r="L26" s="53"/>
      <c r="M26" s="53"/>
      <c r="N26" s="58" t="str">
        <f>IF(AND(Таблица1[[#This Row],[11]]="",Таблица1[[#This Row],[12]]="",Таблица1[[#This Row],[13]]=""),"",SUM(Таблица1[[#This Row],[11]:[13]]))</f>
        <v/>
      </c>
      <c r="O26" s="53"/>
      <c r="P26" s="53"/>
      <c r="Q26" s="53"/>
      <c r="R26" s="58" t="str">
        <f>IF(AND(Таблица1[[#This Row],[15]]="",Таблица1[[#This Row],[16]]="",Таблица1[[#This Row],[17]]=""),"",SUM(Таблица1[[#This Row],[15]:[17]]))</f>
        <v/>
      </c>
      <c r="S26" s="53"/>
      <c r="T26" s="53"/>
      <c r="U26" s="58" t="str">
        <f>IF(AND(Таблица1[[#This Row],[19]]="",Таблица1[[#This Row],[20]]=""),"",SUM(Таблица1[[#This Row],[19]:[20]]))</f>
        <v/>
      </c>
      <c r="V26" s="55"/>
      <c r="W26" s="53"/>
      <c r="X26" s="53"/>
      <c r="Y26" s="53"/>
      <c r="Z26" s="53"/>
      <c r="AA26" s="53"/>
      <c r="AB26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6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6" s="61"/>
      <c r="AE26" s="60"/>
      <c r="AF26" s="21" t="str">
        <f>IF(Таблица1[[#This Row],[3]]="+","ОВЗ",IF(Таблица1[[#This Row],[29]]=0,"",IF(Таблица1[[#This Row],[29]]&gt;=10,"зачет","незачет")))</f>
        <v/>
      </c>
    </row>
    <row r="27" spans="1:32" s="14" customFormat="1" ht="19.5" x14ac:dyDescent="0.25">
      <c r="A27" s="49">
        <v>17</v>
      </c>
      <c r="B27" s="50"/>
      <c r="C27" s="51"/>
      <c r="D27" s="51"/>
      <c r="E27" s="51"/>
      <c r="F27" s="51"/>
      <c r="G27" s="51"/>
      <c r="H27" s="52"/>
      <c r="I27" s="52"/>
      <c r="J27" s="52"/>
      <c r="K27" s="53"/>
      <c r="L27" s="53"/>
      <c r="M27" s="53"/>
      <c r="N27" s="58" t="str">
        <f>IF(AND(Таблица1[[#This Row],[11]]="",Таблица1[[#This Row],[12]]="",Таблица1[[#This Row],[13]]=""),"",SUM(Таблица1[[#This Row],[11]:[13]]))</f>
        <v/>
      </c>
      <c r="O27" s="53"/>
      <c r="P27" s="53"/>
      <c r="Q27" s="53"/>
      <c r="R27" s="58" t="str">
        <f>IF(AND(Таблица1[[#This Row],[15]]="",Таблица1[[#This Row],[16]]="",Таблица1[[#This Row],[17]]=""),"",SUM(Таблица1[[#This Row],[15]:[17]]))</f>
        <v/>
      </c>
      <c r="S27" s="53"/>
      <c r="T27" s="53"/>
      <c r="U27" s="58" t="str">
        <f>IF(AND(Таблица1[[#This Row],[19]]="",Таблица1[[#This Row],[20]]=""),"",SUM(Таблица1[[#This Row],[19]:[20]]))</f>
        <v/>
      </c>
      <c r="V27" s="55"/>
      <c r="W27" s="53"/>
      <c r="X27" s="53"/>
      <c r="Y27" s="53"/>
      <c r="Z27" s="53"/>
      <c r="AA27" s="53"/>
      <c r="AB27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7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7" s="61"/>
      <c r="AE27" s="60"/>
      <c r="AF27" s="21" t="str">
        <f>IF(Таблица1[[#This Row],[3]]="+","ОВЗ",IF(Таблица1[[#This Row],[29]]=0,"",IF(Таблица1[[#This Row],[29]]&gt;=10,"зачет","незачет")))</f>
        <v/>
      </c>
    </row>
    <row r="28" spans="1:32" s="14" customFormat="1" ht="19.5" x14ac:dyDescent="0.25">
      <c r="A28" s="49">
        <v>18</v>
      </c>
      <c r="B28" s="50"/>
      <c r="C28" s="51"/>
      <c r="D28" s="51"/>
      <c r="E28" s="51"/>
      <c r="F28" s="51"/>
      <c r="G28" s="51"/>
      <c r="H28" s="52"/>
      <c r="I28" s="52"/>
      <c r="J28" s="52"/>
      <c r="K28" s="53"/>
      <c r="L28" s="53"/>
      <c r="M28" s="53"/>
      <c r="N28" s="58" t="str">
        <f>IF(AND(Таблица1[[#This Row],[11]]="",Таблица1[[#This Row],[12]]="",Таблица1[[#This Row],[13]]=""),"",SUM(Таблица1[[#This Row],[11]:[13]]))</f>
        <v/>
      </c>
      <c r="O28" s="53"/>
      <c r="P28" s="53"/>
      <c r="Q28" s="53"/>
      <c r="R28" s="58" t="str">
        <f>IF(AND(Таблица1[[#This Row],[15]]="",Таблица1[[#This Row],[16]]="",Таблица1[[#This Row],[17]]=""),"",SUM(Таблица1[[#This Row],[15]:[17]]))</f>
        <v/>
      </c>
      <c r="S28" s="53"/>
      <c r="T28" s="53"/>
      <c r="U28" s="58" t="str">
        <f>IF(AND(Таблица1[[#This Row],[19]]="",Таблица1[[#This Row],[20]]=""),"",SUM(Таблица1[[#This Row],[19]:[20]]))</f>
        <v/>
      </c>
      <c r="V28" s="55"/>
      <c r="W28" s="53"/>
      <c r="X28" s="53"/>
      <c r="Y28" s="53"/>
      <c r="Z28" s="53"/>
      <c r="AA28" s="53"/>
      <c r="AB28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8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8" s="61"/>
      <c r="AE28" s="60"/>
      <c r="AF28" s="21" t="str">
        <f>IF(Таблица1[[#This Row],[3]]="+","ОВЗ",IF(Таблица1[[#This Row],[29]]=0,"",IF(Таблица1[[#This Row],[29]]&gt;=10,"зачет","незачет")))</f>
        <v/>
      </c>
    </row>
    <row r="29" spans="1:32" s="14" customFormat="1" ht="19.5" x14ac:dyDescent="0.25">
      <c r="A29" s="49">
        <v>19</v>
      </c>
      <c r="B29" s="50"/>
      <c r="C29" s="51"/>
      <c r="D29" s="51"/>
      <c r="E29" s="51"/>
      <c r="F29" s="51"/>
      <c r="G29" s="51"/>
      <c r="H29" s="52"/>
      <c r="I29" s="52"/>
      <c r="J29" s="52"/>
      <c r="K29" s="53"/>
      <c r="L29" s="53"/>
      <c r="M29" s="53"/>
      <c r="N29" s="58" t="str">
        <f>IF(AND(Таблица1[[#This Row],[11]]="",Таблица1[[#This Row],[12]]="",Таблица1[[#This Row],[13]]=""),"",SUM(Таблица1[[#This Row],[11]:[13]]))</f>
        <v/>
      </c>
      <c r="O29" s="53"/>
      <c r="P29" s="53"/>
      <c r="Q29" s="53"/>
      <c r="R29" s="58" t="str">
        <f>IF(AND(Таблица1[[#This Row],[15]]="",Таблица1[[#This Row],[16]]="",Таблица1[[#This Row],[17]]=""),"",SUM(Таблица1[[#This Row],[15]:[17]]))</f>
        <v/>
      </c>
      <c r="S29" s="53"/>
      <c r="T29" s="53"/>
      <c r="U29" s="58" t="str">
        <f>IF(AND(Таблица1[[#This Row],[19]]="",Таблица1[[#This Row],[20]]=""),"",SUM(Таблица1[[#This Row],[19]:[20]]))</f>
        <v/>
      </c>
      <c r="V29" s="55"/>
      <c r="W29" s="53"/>
      <c r="X29" s="53"/>
      <c r="Y29" s="53"/>
      <c r="Z29" s="53"/>
      <c r="AA29" s="53"/>
      <c r="AB29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29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29" s="61"/>
      <c r="AE29" s="60"/>
      <c r="AF29" s="21" t="str">
        <f>IF(Таблица1[[#This Row],[3]]="+","ОВЗ",IF(Таблица1[[#This Row],[29]]=0,"",IF(Таблица1[[#This Row],[29]]&gt;=10,"зачет","незачет")))</f>
        <v/>
      </c>
    </row>
    <row r="30" spans="1:32" s="14" customFormat="1" ht="19.5" x14ac:dyDescent="0.25">
      <c r="A30" s="49">
        <v>20</v>
      </c>
      <c r="B30" s="50"/>
      <c r="C30" s="51"/>
      <c r="D30" s="51"/>
      <c r="E30" s="51"/>
      <c r="F30" s="51"/>
      <c r="G30" s="51"/>
      <c r="H30" s="52"/>
      <c r="I30" s="52"/>
      <c r="J30" s="52"/>
      <c r="K30" s="53"/>
      <c r="L30" s="53"/>
      <c r="M30" s="53"/>
      <c r="N30" s="58" t="str">
        <f>IF(AND(Таблица1[[#This Row],[11]]="",Таблица1[[#This Row],[12]]="",Таблица1[[#This Row],[13]]=""),"",SUM(Таблица1[[#This Row],[11]:[13]]))</f>
        <v/>
      </c>
      <c r="O30" s="53"/>
      <c r="P30" s="53"/>
      <c r="Q30" s="53"/>
      <c r="R30" s="58" t="str">
        <f>IF(AND(Таблица1[[#This Row],[15]]="",Таблица1[[#This Row],[16]]="",Таблица1[[#This Row],[17]]=""),"",SUM(Таблица1[[#This Row],[15]:[17]]))</f>
        <v/>
      </c>
      <c r="S30" s="53"/>
      <c r="T30" s="53"/>
      <c r="U30" s="58" t="str">
        <f>IF(AND(Таблица1[[#This Row],[19]]="",Таблица1[[#This Row],[20]]=""),"",SUM(Таблица1[[#This Row],[19]:[20]]))</f>
        <v/>
      </c>
      <c r="V30" s="55"/>
      <c r="W30" s="53"/>
      <c r="X30" s="53"/>
      <c r="Y30" s="53"/>
      <c r="Z30" s="53"/>
      <c r="AA30" s="53"/>
      <c r="AB30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0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0" s="61"/>
      <c r="AE30" s="60"/>
      <c r="AF30" s="21" t="str">
        <f>IF(Таблица1[[#This Row],[3]]="+","ОВЗ",IF(Таблица1[[#This Row],[29]]=0,"",IF(Таблица1[[#This Row],[29]]&gt;=10,"зачет","незачет")))</f>
        <v/>
      </c>
    </row>
    <row r="31" spans="1:32" s="14" customFormat="1" ht="19.5" x14ac:dyDescent="0.25">
      <c r="A31" s="49">
        <v>21</v>
      </c>
      <c r="B31" s="50"/>
      <c r="C31" s="51"/>
      <c r="D31" s="51"/>
      <c r="E31" s="51"/>
      <c r="F31" s="51"/>
      <c r="G31" s="51"/>
      <c r="H31" s="52"/>
      <c r="I31" s="52"/>
      <c r="J31" s="52"/>
      <c r="K31" s="53"/>
      <c r="L31" s="53"/>
      <c r="M31" s="53"/>
      <c r="N31" s="58" t="str">
        <f>IF(AND(Таблица1[[#This Row],[11]]="",Таблица1[[#This Row],[12]]="",Таблица1[[#This Row],[13]]=""),"",SUM(Таблица1[[#This Row],[11]:[13]]))</f>
        <v/>
      </c>
      <c r="O31" s="53"/>
      <c r="P31" s="53"/>
      <c r="Q31" s="53"/>
      <c r="R31" s="58" t="str">
        <f>IF(AND(Таблица1[[#This Row],[15]]="",Таблица1[[#This Row],[16]]="",Таблица1[[#This Row],[17]]=""),"",SUM(Таблица1[[#This Row],[15]:[17]]))</f>
        <v/>
      </c>
      <c r="S31" s="53"/>
      <c r="T31" s="53"/>
      <c r="U31" s="58" t="str">
        <f>IF(AND(Таблица1[[#This Row],[19]]="",Таблица1[[#This Row],[20]]=""),"",SUM(Таблица1[[#This Row],[19]:[20]]))</f>
        <v/>
      </c>
      <c r="V31" s="55"/>
      <c r="W31" s="53"/>
      <c r="X31" s="53"/>
      <c r="Y31" s="53"/>
      <c r="Z31" s="53"/>
      <c r="AA31" s="53"/>
      <c r="AB31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1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1" s="61"/>
      <c r="AE31" s="60"/>
      <c r="AF31" s="21" t="str">
        <f>IF(Таблица1[[#This Row],[3]]="+","ОВЗ",IF(Таблица1[[#This Row],[29]]=0,"",IF(Таблица1[[#This Row],[29]]&gt;=10,"зачет","незачет")))</f>
        <v/>
      </c>
    </row>
    <row r="32" spans="1:32" s="14" customFormat="1" ht="19.5" x14ac:dyDescent="0.25">
      <c r="A32" s="49">
        <v>22</v>
      </c>
      <c r="B32" s="50"/>
      <c r="C32" s="51"/>
      <c r="D32" s="51"/>
      <c r="E32" s="51"/>
      <c r="F32" s="51"/>
      <c r="G32" s="51"/>
      <c r="H32" s="52"/>
      <c r="I32" s="52"/>
      <c r="J32" s="52"/>
      <c r="K32" s="53"/>
      <c r="L32" s="53"/>
      <c r="M32" s="53"/>
      <c r="N32" s="58" t="str">
        <f>IF(AND(Таблица1[[#This Row],[11]]="",Таблица1[[#This Row],[12]]="",Таблица1[[#This Row],[13]]=""),"",SUM(Таблица1[[#This Row],[11]:[13]]))</f>
        <v/>
      </c>
      <c r="O32" s="53"/>
      <c r="P32" s="53"/>
      <c r="Q32" s="53"/>
      <c r="R32" s="58" t="str">
        <f>IF(AND(Таблица1[[#This Row],[15]]="",Таблица1[[#This Row],[16]]="",Таблица1[[#This Row],[17]]=""),"",SUM(Таблица1[[#This Row],[15]:[17]]))</f>
        <v/>
      </c>
      <c r="S32" s="53"/>
      <c r="T32" s="53"/>
      <c r="U32" s="58" t="str">
        <f>IF(AND(Таблица1[[#This Row],[19]]="",Таблица1[[#This Row],[20]]=""),"",SUM(Таблица1[[#This Row],[19]:[20]]))</f>
        <v/>
      </c>
      <c r="V32" s="55"/>
      <c r="W32" s="53"/>
      <c r="X32" s="53"/>
      <c r="Y32" s="53"/>
      <c r="Z32" s="53"/>
      <c r="AA32" s="53"/>
      <c r="AB32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2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2" s="61"/>
      <c r="AE32" s="60"/>
      <c r="AF32" s="21" t="str">
        <f>IF(Таблица1[[#This Row],[3]]="+","ОВЗ",IF(Таблица1[[#This Row],[29]]=0,"",IF(Таблица1[[#This Row],[29]]&gt;=10,"зачет","незачет")))</f>
        <v/>
      </c>
    </row>
    <row r="33" spans="1:32" s="14" customFormat="1" ht="19.5" x14ac:dyDescent="0.25">
      <c r="A33" s="49">
        <v>23</v>
      </c>
      <c r="B33" s="50"/>
      <c r="C33" s="51"/>
      <c r="D33" s="51"/>
      <c r="E33" s="51"/>
      <c r="F33" s="51"/>
      <c r="G33" s="51"/>
      <c r="H33" s="52"/>
      <c r="I33" s="52"/>
      <c r="J33" s="52"/>
      <c r="K33" s="53"/>
      <c r="L33" s="53"/>
      <c r="M33" s="53"/>
      <c r="N33" s="58" t="str">
        <f>IF(AND(Таблица1[[#This Row],[11]]="",Таблица1[[#This Row],[12]]="",Таблица1[[#This Row],[13]]=""),"",SUM(Таблица1[[#This Row],[11]:[13]]))</f>
        <v/>
      </c>
      <c r="O33" s="53"/>
      <c r="P33" s="53"/>
      <c r="Q33" s="53"/>
      <c r="R33" s="58" t="str">
        <f>IF(AND(Таблица1[[#This Row],[15]]="",Таблица1[[#This Row],[16]]="",Таблица1[[#This Row],[17]]=""),"",SUM(Таблица1[[#This Row],[15]:[17]]))</f>
        <v/>
      </c>
      <c r="S33" s="53"/>
      <c r="T33" s="53"/>
      <c r="U33" s="58" t="str">
        <f>IF(AND(Таблица1[[#This Row],[19]]="",Таблица1[[#This Row],[20]]=""),"",SUM(Таблица1[[#This Row],[19]:[20]]))</f>
        <v/>
      </c>
      <c r="V33" s="55"/>
      <c r="W33" s="53"/>
      <c r="X33" s="53"/>
      <c r="Y33" s="53"/>
      <c r="Z33" s="53"/>
      <c r="AA33" s="53"/>
      <c r="AB33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3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3" s="61"/>
      <c r="AE33" s="60"/>
      <c r="AF33" s="21" t="str">
        <f>IF(Таблица1[[#This Row],[3]]="+","ОВЗ",IF(Таблица1[[#This Row],[29]]=0,"",IF(Таблица1[[#This Row],[29]]&gt;=10,"зачет","незачет")))</f>
        <v/>
      </c>
    </row>
    <row r="34" spans="1:32" s="14" customFormat="1" ht="19.5" x14ac:dyDescent="0.25">
      <c r="A34" s="49">
        <v>24</v>
      </c>
      <c r="B34" s="50"/>
      <c r="C34" s="51"/>
      <c r="D34" s="51"/>
      <c r="E34" s="51"/>
      <c r="F34" s="51"/>
      <c r="G34" s="51"/>
      <c r="H34" s="52"/>
      <c r="I34" s="52"/>
      <c r="J34" s="52"/>
      <c r="K34" s="53"/>
      <c r="L34" s="53"/>
      <c r="M34" s="53"/>
      <c r="N34" s="58" t="str">
        <f>IF(AND(Таблица1[[#This Row],[11]]="",Таблица1[[#This Row],[12]]="",Таблица1[[#This Row],[13]]=""),"",SUM(Таблица1[[#This Row],[11]:[13]]))</f>
        <v/>
      </c>
      <c r="O34" s="53"/>
      <c r="P34" s="53"/>
      <c r="Q34" s="53"/>
      <c r="R34" s="58" t="str">
        <f>IF(AND(Таблица1[[#This Row],[15]]="",Таблица1[[#This Row],[16]]="",Таблица1[[#This Row],[17]]=""),"",SUM(Таблица1[[#This Row],[15]:[17]]))</f>
        <v/>
      </c>
      <c r="S34" s="53"/>
      <c r="T34" s="53"/>
      <c r="U34" s="58" t="str">
        <f>IF(AND(Таблица1[[#This Row],[19]]="",Таблица1[[#This Row],[20]]=""),"",SUM(Таблица1[[#This Row],[19]:[20]]))</f>
        <v/>
      </c>
      <c r="V34" s="55"/>
      <c r="W34" s="53"/>
      <c r="X34" s="53"/>
      <c r="Y34" s="53"/>
      <c r="Z34" s="53"/>
      <c r="AA34" s="53"/>
      <c r="AB34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4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4" s="61"/>
      <c r="AE34" s="60"/>
      <c r="AF34" s="21" t="str">
        <f>IF(Таблица1[[#This Row],[3]]="+","ОВЗ",IF(Таблица1[[#This Row],[29]]=0,"",IF(Таблица1[[#This Row],[29]]&gt;=10,"зачет","незачет")))</f>
        <v/>
      </c>
    </row>
    <row r="35" spans="1:32" s="14" customFormat="1" ht="19.5" x14ac:dyDescent="0.25">
      <c r="A35" s="49">
        <v>25</v>
      </c>
      <c r="B35" s="50"/>
      <c r="C35" s="51"/>
      <c r="D35" s="51"/>
      <c r="E35" s="51"/>
      <c r="F35" s="51"/>
      <c r="G35" s="51"/>
      <c r="H35" s="52"/>
      <c r="I35" s="52"/>
      <c r="J35" s="52"/>
      <c r="K35" s="53"/>
      <c r="L35" s="53"/>
      <c r="M35" s="53"/>
      <c r="N35" s="58" t="str">
        <f>IF(AND(Таблица1[[#This Row],[11]]="",Таблица1[[#This Row],[12]]="",Таблица1[[#This Row],[13]]=""),"",SUM(Таблица1[[#This Row],[11]:[13]]))</f>
        <v/>
      </c>
      <c r="O35" s="53"/>
      <c r="P35" s="53"/>
      <c r="Q35" s="53"/>
      <c r="R35" s="58" t="str">
        <f>IF(AND(Таблица1[[#This Row],[15]]="",Таблица1[[#This Row],[16]]="",Таблица1[[#This Row],[17]]=""),"",SUM(Таблица1[[#This Row],[15]:[17]]))</f>
        <v/>
      </c>
      <c r="S35" s="53"/>
      <c r="T35" s="53"/>
      <c r="U35" s="58" t="str">
        <f>IF(AND(Таблица1[[#This Row],[19]]="",Таблица1[[#This Row],[20]]=""),"",SUM(Таблица1[[#This Row],[19]:[20]]))</f>
        <v/>
      </c>
      <c r="V35" s="55"/>
      <c r="W35" s="53"/>
      <c r="X35" s="53"/>
      <c r="Y35" s="53"/>
      <c r="Z35" s="53"/>
      <c r="AA35" s="53"/>
      <c r="AB35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5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5" s="61"/>
      <c r="AE35" s="60"/>
      <c r="AF35" s="21" t="str">
        <f>IF(Таблица1[[#This Row],[3]]="+","ОВЗ",IF(Таблица1[[#This Row],[29]]=0,"",IF(Таблица1[[#This Row],[29]]&gt;=10,"зачет","незачет")))</f>
        <v/>
      </c>
    </row>
    <row r="36" spans="1:32" s="14" customFormat="1" ht="19.5" x14ac:dyDescent="0.25">
      <c r="A36" s="49">
        <v>26</v>
      </c>
      <c r="B36" s="50"/>
      <c r="C36" s="51"/>
      <c r="D36" s="51"/>
      <c r="E36" s="51"/>
      <c r="F36" s="51"/>
      <c r="G36" s="51"/>
      <c r="H36" s="52"/>
      <c r="I36" s="52"/>
      <c r="J36" s="52"/>
      <c r="K36" s="53"/>
      <c r="L36" s="53"/>
      <c r="M36" s="53"/>
      <c r="N36" s="58" t="str">
        <f>IF(AND(Таблица1[[#This Row],[11]]="",Таблица1[[#This Row],[12]]="",Таблица1[[#This Row],[13]]=""),"",SUM(Таблица1[[#This Row],[11]:[13]]))</f>
        <v/>
      </c>
      <c r="O36" s="53"/>
      <c r="P36" s="53"/>
      <c r="Q36" s="53"/>
      <c r="R36" s="58" t="str">
        <f>IF(AND(Таблица1[[#This Row],[15]]="",Таблица1[[#This Row],[16]]="",Таблица1[[#This Row],[17]]=""),"",SUM(Таблица1[[#This Row],[15]:[17]]))</f>
        <v/>
      </c>
      <c r="S36" s="53"/>
      <c r="T36" s="53"/>
      <c r="U36" s="58" t="str">
        <f>IF(AND(Таблица1[[#This Row],[19]]="",Таблица1[[#This Row],[20]]=""),"",SUM(Таблица1[[#This Row],[19]:[20]]))</f>
        <v/>
      </c>
      <c r="V36" s="55"/>
      <c r="W36" s="53"/>
      <c r="X36" s="53"/>
      <c r="Y36" s="53"/>
      <c r="Z36" s="53"/>
      <c r="AA36" s="53"/>
      <c r="AB36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6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6" s="61"/>
      <c r="AE36" s="60"/>
      <c r="AF36" s="21" t="str">
        <f>IF(Таблица1[[#This Row],[3]]="+","ОВЗ",IF(Таблица1[[#This Row],[29]]=0,"",IF(Таблица1[[#This Row],[29]]&gt;=10,"зачет","незачет")))</f>
        <v/>
      </c>
    </row>
    <row r="37" spans="1:32" s="14" customFormat="1" ht="19.5" x14ac:dyDescent="0.25">
      <c r="A37" s="49">
        <v>27</v>
      </c>
      <c r="B37" s="50"/>
      <c r="C37" s="51"/>
      <c r="D37" s="51"/>
      <c r="E37" s="51"/>
      <c r="F37" s="51"/>
      <c r="G37" s="51"/>
      <c r="H37" s="52"/>
      <c r="I37" s="52"/>
      <c r="J37" s="52"/>
      <c r="K37" s="53"/>
      <c r="L37" s="53"/>
      <c r="M37" s="53"/>
      <c r="N37" s="58" t="str">
        <f>IF(AND(Таблица1[[#This Row],[11]]="",Таблица1[[#This Row],[12]]="",Таблица1[[#This Row],[13]]=""),"",SUM(Таблица1[[#This Row],[11]:[13]]))</f>
        <v/>
      </c>
      <c r="O37" s="53"/>
      <c r="P37" s="53"/>
      <c r="Q37" s="53"/>
      <c r="R37" s="58" t="str">
        <f>IF(AND(Таблица1[[#This Row],[15]]="",Таблица1[[#This Row],[16]]="",Таблица1[[#This Row],[17]]=""),"",SUM(Таблица1[[#This Row],[15]:[17]]))</f>
        <v/>
      </c>
      <c r="S37" s="53"/>
      <c r="T37" s="53"/>
      <c r="U37" s="58" t="str">
        <f>IF(AND(Таблица1[[#This Row],[19]]="",Таблица1[[#This Row],[20]]=""),"",SUM(Таблица1[[#This Row],[19]:[20]]))</f>
        <v/>
      </c>
      <c r="V37" s="55"/>
      <c r="W37" s="53"/>
      <c r="X37" s="53"/>
      <c r="Y37" s="53"/>
      <c r="Z37" s="53"/>
      <c r="AA37" s="53"/>
      <c r="AB37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7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7" s="61"/>
      <c r="AE37" s="60"/>
      <c r="AF37" s="21" t="str">
        <f>IF(Таблица1[[#This Row],[3]]="+","ОВЗ",IF(Таблица1[[#This Row],[29]]=0,"",IF(Таблица1[[#This Row],[29]]&gt;=10,"зачет","незачет")))</f>
        <v/>
      </c>
    </row>
    <row r="38" spans="1:32" s="14" customFormat="1" ht="19.5" x14ac:dyDescent="0.25">
      <c r="A38" s="49">
        <v>28</v>
      </c>
      <c r="B38" s="50"/>
      <c r="C38" s="51"/>
      <c r="D38" s="51"/>
      <c r="E38" s="51"/>
      <c r="F38" s="51"/>
      <c r="G38" s="51"/>
      <c r="H38" s="52"/>
      <c r="I38" s="52"/>
      <c r="J38" s="52"/>
      <c r="K38" s="53"/>
      <c r="L38" s="53"/>
      <c r="M38" s="53"/>
      <c r="N38" s="58" t="str">
        <f>IF(AND(Таблица1[[#This Row],[11]]="",Таблица1[[#This Row],[12]]="",Таблица1[[#This Row],[13]]=""),"",SUM(Таблица1[[#This Row],[11]:[13]]))</f>
        <v/>
      </c>
      <c r="O38" s="53"/>
      <c r="P38" s="53"/>
      <c r="Q38" s="53"/>
      <c r="R38" s="58" t="str">
        <f>IF(AND(Таблица1[[#This Row],[15]]="",Таблица1[[#This Row],[16]]="",Таблица1[[#This Row],[17]]=""),"",SUM(Таблица1[[#This Row],[15]:[17]]))</f>
        <v/>
      </c>
      <c r="S38" s="53"/>
      <c r="T38" s="53"/>
      <c r="U38" s="58" t="str">
        <f>IF(AND(Таблица1[[#This Row],[19]]="",Таблица1[[#This Row],[20]]=""),"",SUM(Таблица1[[#This Row],[19]:[20]]))</f>
        <v/>
      </c>
      <c r="V38" s="55"/>
      <c r="W38" s="53"/>
      <c r="X38" s="53"/>
      <c r="Y38" s="53"/>
      <c r="Z38" s="53"/>
      <c r="AA38" s="53"/>
      <c r="AB38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8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8" s="61"/>
      <c r="AE38" s="60"/>
      <c r="AF38" s="21" t="str">
        <f>IF(Таблица1[[#This Row],[3]]="+","ОВЗ",IF(Таблица1[[#This Row],[29]]=0,"",IF(Таблица1[[#This Row],[29]]&gt;=10,"зачет","незачет")))</f>
        <v/>
      </c>
    </row>
    <row r="39" spans="1:32" s="14" customFormat="1" ht="19.5" x14ac:dyDescent="0.25">
      <c r="A39" s="49">
        <v>29</v>
      </c>
      <c r="B39" s="50"/>
      <c r="C39" s="51"/>
      <c r="D39" s="51"/>
      <c r="E39" s="51"/>
      <c r="F39" s="51"/>
      <c r="G39" s="51"/>
      <c r="H39" s="52"/>
      <c r="I39" s="52"/>
      <c r="J39" s="52"/>
      <c r="K39" s="53"/>
      <c r="L39" s="53"/>
      <c r="M39" s="53"/>
      <c r="N39" s="58" t="str">
        <f>IF(AND(Таблица1[[#This Row],[11]]="",Таблица1[[#This Row],[12]]="",Таблица1[[#This Row],[13]]=""),"",SUM(Таблица1[[#This Row],[11]:[13]]))</f>
        <v/>
      </c>
      <c r="O39" s="53"/>
      <c r="P39" s="53"/>
      <c r="Q39" s="53"/>
      <c r="R39" s="58" t="str">
        <f>IF(AND(Таблица1[[#This Row],[15]]="",Таблица1[[#This Row],[16]]="",Таблица1[[#This Row],[17]]=""),"",SUM(Таблица1[[#This Row],[15]:[17]]))</f>
        <v/>
      </c>
      <c r="S39" s="53"/>
      <c r="T39" s="53"/>
      <c r="U39" s="58" t="str">
        <f>IF(AND(Таблица1[[#This Row],[19]]="",Таблица1[[#This Row],[20]]=""),"",SUM(Таблица1[[#This Row],[19]:[20]]))</f>
        <v/>
      </c>
      <c r="V39" s="55"/>
      <c r="W39" s="53"/>
      <c r="X39" s="53"/>
      <c r="Y39" s="53"/>
      <c r="Z39" s="53"/>
      <c r="AA39" s="53"/>
      <c r="AB39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39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39" s="61"/>
      <c r="AE39" s="60"/>
      <c r="AF39" s="21" t="str">
        <f>IF(Таблица1[[#This Row],[3]]="+","ОВЗ",IF(Таблица1[[#This Row],[29]]=0,"",IF(Таблица1[[#This Row],[29]]&gt;=10,"зачет","незачет")))</f>
        <v/>
      </c>
    </row>
    <row r="40" spans="1:32" s="14" customFormat="1" ht="19.5" x14ac:dyDescent="0.25">
      <c r="A40" s="49">
        <v>30</v>
      </c>
      <c r="B40" s="50"/>
      <c r="C40" s="51"/>
      <c r="D40" s="51"/>
      <c r="E40" s="51"/>
      <c r="F40" s="51"/>
      <c r="G40" s="51"/>
      <c r="H40" s="52"/>
      <c r="I40" s="52"/>
      <c r="J40" s="52"/>
      <c r="K40" s="53"/>
      <c r="L40" s="53"/>
      <c r="M40" s="53"/>
      <c r="N40" s="58" t="str">
        <f>IF(AND(Таблица1[[#This Row],[11]]="",Таблица1[[#This Row],[12]]="",Таблица1[[#This Row],[13]]=""),"",SUM(Таблица1[[#This Row],[11]:[13]]))</f>
        <v/>
      </c>
      <c r="O40" s="53"/>
      <c r="P40" s="53"/>
      <c r="Q40" s="53"/>
      <c r="R40" s="58" t="str">
        <f>IF(AND(Таблица1[[#This Row],[15]]="",Таблица1[[#This Row],[16]]="",Таблица1[[#This Row],[17]]=""),"",SUM(Таблица1[[#This Row],[15]:[17]]))</f>
        <v/>
      </c>
      <c r="S40" s="53"/>
      <c r="T40" s="53"/>
      <c r="U40" s="58" t="str">
        <f>IF(AND(Таблица1[[#This Row],[19]]="",Таблица1[[#This Row],[20]]=""),"",SUM(Таблица1[[#This Row],[19]:[20]]))</f>
        <v/>
      </c>
      <c r="V40" s="55"/>
      <c r="W40" s="53"/>
      <c r="X40" s="53"/>
      <c r="Y40" s="53"/>
      <c r="Z40" s="53"/>
      <c r="AA40" s="53"/>
      <c r="AB40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0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0" s="61"/>
      <c r="AE40" s="60"/>
      <c r="AF40" s="21" t="str">
        <f>IF(Таблица1[[#This Row],[3]]="+","ОВЗ",IF(Таблица1[[#This Row],[29]]=0,"",IF(Таблица1[[#This Row],[29]]&gt;=10,"зачет","незачет")))</f>
        <v/>
      </c>
    </row>
    <row r="41" spans="1:32" s="14" customFormat="1" ht="19.5" x14ac:dyDescent="0.25">
      <c r="A41" s="49">
        <v>31</v>
      </c>
      <c r="B41" s="50"/>
      <c r="C41" s="51"/>
      <c r="D41" s="51"/>
      <c r="E41" s="51"/>
      <c r="F41" s="51"/>
      <c r="G41" s="51"/>
      <c r="H41" s="52"/>
      <c r="I41" s="52"/>
      <c r="J41" s="52"/>
      <c r="K41" s="53"/>
      <c r="L41" s="53"/>
      <c r="M41" s="53"/>
      <c r="N41" s="58" t="str">
        <f>IF(AND(Таблица1[[#This Row],[11]]="",Таблица1[[#This Row],[12]]="",Таблица1[[#This Row],[13]]=""),"",SUM(Таблица1[[#This Row],[11]:[13]]))</f>
        <v/>
      </c>
      <c r="O41" s="53"/>
      <c r="P41" s="53"/>
      <c r="Q41" s="53"/>
      <c r="R41" s="58" t="str">
        <f>IF(AND(Таблица1[[#This Row],[15]]="",Таблица1[[#This Row],[16]]="",Таблица1[[#This Row],[17]]=""),"",SUM(Таблица1[[#This Row],[15]:[17]]))</f>
        <v/>
      </c>
      <c r="S41" s="53"/>
      <c r="T41" s="53"/>
      <c r="U41" s="58" t="str">
        <f>IF(AND(Таблица1[[#This Row],[19]]="",Таблица1[[#This Row],[20]]=""),"",SUM(Таблица1[[#This Row],[19]:[20]]))</f>
        <v/>
      </c>
      <c r="V41" s="55"/>
      <c r="W41" s="53"/>
      <c r="X41" s="53"/>
      <c r="Y41" s="53"/>
      <c r="Z41" s="53"/>
      <c r="AA41" s="53"/>
      <c r="AB41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1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1" s="61"/>
      <c r="AE41" s="60"/>
      <c r="AF41" s="21" t="str">
        <f>IF(Таблица1[[#This Row],[3]]="+","ОВЗ",IF(Таблица1[[#This Row],[29]]=0,"",IF(Таблица1[[#This Row],[29]]&gt;=10,"зачет","незачет")))</f>
        <v/>
      </c>
    </row>
    <row r="42" spans="1:32" s="14" customFormat="1" ht="19.5" x14ac:dyDescent="0.25">
      <c r="A42" s="49">
        <v>32</v>
      </c>
      <c r="B42" s="50"/>
      <c r="C42" s="51"/>
      <c r="D42" s="51"/>
      <c r="E42" s="51"/>
      <c r="F42" s="51"/>
      <c r="G42" s="51"/>
      <c r="H42" s="52"/>
      <c r="I42" s="52"/>
      <c r="J42" s="52"/>
      <c r="K42" s="53"/>
      <c r="L42" s="53"/>
      <c r="M42" s="53"/>
      <c r="N42" s="58" t="str">
        <f>IF(AND(Таблица1[[#This Row],[11]]="",Таблица1[[#This Row],[12]]="",Таблица1[[#This Row],[13]]=""),"",SUM(Таблица1[[#This Row],[11]:[13]]))</f>
        <v/>
      </c>
      <c r="O42" s="53"/>
      <c r="P42" s="53"/>
      <c r="Q42" s="53"/>
      <c r="R42" s="58" t="str">
        <f>IF(AND(Таблица1[[#This Row],[15]]="",Таблица1[[#This Row],[16]]="",Таблица1[[#This Row],[17]]=""),"",SUM(Таблица1[[#This Row],[15]:[17]]))</f>
        <v/>
      </c>
      <c r="S42" s="53"/>
      <c r="T42" s="53"/>
      <c r="U42" s="58" t="str">
        <f>IF(AND(Таблица1[[#This Row],[19]]="",Таблица1[[#This Row],[20]]=""),"",SUM(Таблица1[[#This Row],[19]:[20]]))</f>
        <v/>
      </c>
      <c r="V42" s="55"/>
      <c r="W42" s="53"/>
      <c r="X42" s="53"/>
      <c r="Y42" s="53"/>
      <c r="Z42" s="53"/>
      <c r="AA42" s="53"/>
      <c r="AB42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2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2" s="61"/>
      <c r="AE42" s="60"/>
      <c r="AF42" s="21" t="str">
        <f>IF(Таблица1[[#This Row],[3]]="+","ОВЗ",IF(Таблица1[[#This Row],[29]]=0,"",IF(Таблица1[[#This Row],[29]]&gt;=10,"зачет","незачет")))</f>
        <v/>
      </c>
    </row>
    <row r="43" spans="1:32" s="14" customFormat="1" ht="19.5" x14ac:dyDescent="0.25">
      <c r="A43" s="49">
        <v>33</v>
      </c>
      <c r="B43" s="50"/>
      <c r="C43" s="51"/>
      <c r="D43" s="51"/>
      <c r="E43" s="51"/>
      <c r="F43" s="51"/>
      <c r="G43" s="51"/>
      <c r="H43" s="52"/>
      <c r="I43" s="52"/>
      <c r="J43" s="52"/>
      <c r="K43" s="53"/>
      <c r="L43" s="53"/>
      <c r="M43" s="53"/>
      <c r="N43" s="58" t="str">
        <f>IF(AND(Таблица1[[#This Row],[11]]="",Таблица1[[#This Row],[12]]="",Таблица1[[#This Row],[13]]=""),"",SUM(Таблица1[[#This Row],[11]:[13]]))</f>
        <v/>
      </c>
      <c r="O43" s="53"/>
      <c r="P43" s="53"/>
      <c r="Q43" s="53"/>
      <c r="R43" s="58" t="str">
        <f>IF(AND(Таблица1[[#This Row],[15]]="",Таблица1[[#This Row],[16]]="",Таблица1[[#This Row],[17]]=""),"",SUM(Таблица1[[#This Row],[15]:[17]]))</f>
        <v/>
      </c>
      <c r="S43" s="53"/>
      <c r="T43" s="53"/>
      <c r="U43" s="58" t="str">
        <f>IF(AND(Таблица1[[#This Row],[19]]="",Таблица1[[#This Row],[20]]=""),"",SUM(Таблица1[[#This Row],[19]:[20]]))</f>
        <v/>
      </c>
      <c r="V43" s="55"/>
      <c r="W43" s="53"/>
      <c r="X43" s="53"/>
      <c r="Y43" s="53"/>
      <c r="Z43" s="53"/>
      <c r="AA43" s="53"/>
      <c r="AB43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3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3" s="61"/>
      <c r="AE43" s="60"/>
      <c r="AF43" s="21" t="str">
        <f>IF(Таблица1[[#This Row],[3]]="+","ОВЗ",IF(Таблица1[[#This Row],[29]]=0,"",IF(Таблица1[[#This Row],[29]]&gt;=10,"зачет","незачет")))</f>
        <v/>
      </c>
    </row>
    <row r="44" spans="1:32" s="14" customFormat="1" ht="19.5" x14ac:dyDescent="0.25">
      <c r="A44" s="49">
        <v>34</v>
      </c>
      <c r="B44" s="50"/>
      <c r="C44" s="51"/>
      <c r="D44" s="51"/>
      <c r="E44" s="51"/>
      <c r="F44" s="51"/>
      <c r="G44" s="51"/>
      <c r="H44" s="52"/>
      <c r="I44" s="52"/>
      <c r="J44" s="52"/>
      <c r="K44" s="53"/>
      <c r="L44" s="53"/>
      <c r="M44" s="53"/>
      <c r="N44" s="58" t="str">
        <f>IF(AND(Таблица1[[#This Row],[11]]="",Таблица1[[#This Row],[12]]="",Таблица1[[#This Row],[13]]=""),"",SUM(Таблица1[[#This Row],[11]:[13]]))</f>
        <v/>
      </c>
      <c r="O44" s="53"/>
      <c r="P44" s="53"/>
      <c r="Q44" s="53"/>
      <c r="R44" s="58" t="str">
        <f>IF(AND(Таблица1[[#This Row],[15]]="",Таблица1[[#This Row],[16]]="",Таблица1[[#This Row],[17]]=""),"",SUM(Таблица1[[#This Row],[15]:[17]]))</f>
        <v/>
      </c>
      <c r="S44" s="53"/>
      <c r="T44" s="53"/>
      <c r="U44" s="58" t="str">
        <f>IF(AND(Таблица1[[#This Row],[19]]="",Таблица1[[#This Row],[20]]=""),"",SUM(Таблица1[[#This Row],[19]:[20]]))</f>
        <v/>
      </c>
      <c r="V44" s="55"/>
      <c r="W44" s="53"/>
      <c r="X44" s="53"/>
      <c r="Y44" s="53"/>
      <c r="Z44" s="53"/>
      <c r="AA44" s="53"/>
      <c r="AB44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4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4" s="61"/>
      <c r="AE44" s="60"/>
      <c r="AF44" s="21" t="str">
        <f>IF(Таблица1[[#This Row],[3]]="+","ОВЗ",IF(Таблица1[[#This Row],[29]]=0,"",IF(Таблица1[[#This Row],[29]]&gt;=10,"зачет","незачет")))</f>
        <v/>
      </c>
    </row>
    <row r="45" spans="1:32" s="14" customFormat="1" ht="19.5" x14ac:dyDescent="0.25">
      <c r="A45" s="49">
        <v>35</v>
      </c>
      <c r="B45" s="50"/>
      <c r="C45" s="51"/>
      <c r="D45" s="51"/>
      <c r="E45" s="51"/>
      <c r="F45" s="51"/>
      <c r="G45" s="51"/>
      <c r="H45" s="52"/>
      <c r="I45" s="52"/>
      <c r="J45" s="52"/>
      <c r="K45" s="53"/>
      <c r="L45" s="53"/>
      <c r="M45" s="53"/>
      <c r="N45" s="58" t="str">
        <f>IF(AND(Таблица1[[#This Row],[11]]="",Таблица1[[#This Row],[12]]="",Таблица1[[#This Row],[13]]=""),"",SUM(Таблица1[[#This Row],[11]:[13]]))</f>
        <v/>
      </c>
      <c r="O45" s="53"/>
      <c r="P45" s="53"/>
      <c r="Q45" s="53"/>
      <c r="R45" s="58" t="str">
        <f>IF(AND(Таблица1[[#This Row],[15]]="",Таблица1[[#This Row],[16]]="",Таблица1[[#This Row],[17]]=""),"",SUM(Таблица1[[#This Row],[15]:[17]]))</f>
        <v/>
      </c>
      <c r="S45" s="53"/>
      <c r="T45" s="53"/>
      <c r="U45" s="58" t="str">
        <f>IF(AND(Таблица1[[#This Row],[19]]="",Таблица1[[#This Row],[20]]=""),"",SUM(Таблица1[[#This Row],[19]:[20]]))</f>
        <v/>
      </c>
      <c r="V45" s="55"/>
      <c r="W45" s="53"/>
      <c r="X45" s="53"/>
      <c r="Y45" s="53"/>
      <c r="Z45" s="53"/>
      <c r="AA45" s="53"/>
      <c r="AB45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5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5" s="61"/>
      <c r="AE45" s="60"/>
      <c r="AF45" s="21" t="str">
        <f>IF(Таблица1[[#This Row],[3]]="+","ОВЗ",IF(Таблица1[[#This Row],[29]]=0,"",IF(Таблица1[[#This Row],[29]]&gt;=10,"зачет","незачет")))</f>
        <v/>
      </c>
    </row>
    <row r="46" spans="1:32" s="14" customFormat="1" ht="19.5" x14ac:dyDescent="0.25">
      <c r="A46" s="49">
        <v>36</v>
      </c>
      <c r="B46" s="50"/>
      <c r="C46" s="51"/>
      <c r="D46" s="51"/>
      <c r="E46" s="51"/>
      <c r="F46" s="51"/>
      <c r="G46" s="51"/>
      <c r="H46" s="52"/>
      <c r="I46" s="52"/>
      <c r="J46" s="52"/>
      <c r="K46" s="53"/>
      <c r="L46" s="53"/>
      <c r="M46" s="53"/>
      <c r="N46" s="58" t="str">
        <f>IF(AND(Таблица1[[#This Row],[11]]="",Таблица1[[#This Row],[12]]="",Таблица1[[#This Row],[13]]=""),"",SUM(Таблица1[[#This Row],[11]:[13]]))</f>
        <v/>
      </c>
      <c r="O46" s="53"/>
      <c r="P46" s="53"/>
      <c r="Q46" s="53"/>
      <c r="R46" s="58" t="str">
        <f>IF(AND(Таблица1[[#This Row],[15]]="",Таблица1[[#This Row],[16]]="",Таблица1[[#This Row],[17]]=""),"",SUM(Таблица1[[#This Row],[15]:[17]]))</f>
        <v/>
      </c>
      <c r="S46" s="53"/>
      <c r="T46" s="53"/>
      <c r="U46" s="58" t="str">
        <f>IF(AND(Таблица1[[#This Row],[19]]="",Таблица1[[#This Row],[20]]=""),"",SUM(Таблица1[[#This Row],[19]:[20]]))</f>
        <v/>
      </c>
      <c r="V46" s="55"/>
      <c r="W46" s="53"/>
      <c r="X46" s="53"/>
      <c r="Y46" s="53"/>
      <c r="Z46" s="53"/>
      <c r="AA46" s="53"/>
      <c r="AB46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6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6" s="61"/>
      <c r="AE46" s="60"/>
      <c r="AF46" s="21" t="str">
        <f>IF(Таблица1[[#This Row],[3]]="+","ОВЗ",IF(Таблица1[[#This Row],[29]]=0,"",IF(Таблица1[[#This Row],[29]]&gt;=10,"зачет","незачет")))</f>
        <v/>
      </c>
    </row>
    <row r="47" spans="1:32" s="14" customFormat="1" ht="19.5" x14ac:dyDescent="0.25">
      <c r="A47" s="49">
        <v>37</v>
      </c>
      <c r="B47" s="50"/>
      <c r="C47" s="51"/>
      <c r="D47" s="51"/>
      <c r="E47" s="51"/>
      <c r="F47" s="51"/>
      <c r="G47" s="51"/>
      <c r="H47" s="52"/>
      <c r="I47" s="52"/>
      <c r="J47" s="52"/>
      <c r="K47" s="53"/>
      <c r="L47" s="53"/>
      <c r="M47" s="53"/>
      <c r="N47" s="58" t="str">
        <f>IF(AND(Таблица1[[#This Row],[11]]="",Таблица1[[#This Row],[12]]="",Таблица1[[#This Row],[13]]=""),"",SUM(Таблица1[[#This Row],[11]:[13]]))</f>
        <v/>
      </c>
      <c r="O47" s="53"/>
      <c r="P47" s="53"/>
      <c r="Q47" s="53"/>
      <c r="R47" s="58" t="str">
        <f>IF(AND(Таблица1[[#This Row],[15]]="",Таблица1[[#This Row],[16]]="",Таблица1[[#This Row],[17]]=""),"",SUM(Таблица1[[#This Row],[15]:[17]]))</f>
        <v/>
      </c>
      <c r="S47" s="53"/>
      <c r="T47" s="53"/>
      <c r="U47" s="58" t="str">
        <f>IF(AND(Таблица1[[#This Row],[19]]="",Таблица1[[#This Row],[20]]=""),"",SUM(Таблица1[[#This Row],[19]:[20]]))</f>
        <v/>
      </c>
      <c r="V47" s="55"/>
      <c r="W47" s="53"/>
      <c r="X47" s="53"/>
      <c r="Y47" s="53"/>
      <c r="Z47" s="53"/>
      <c r="AA47" s="53"/>
      <c r="AB47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7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7" s="61"/>
      <c r="AE47" s="60"/>
      <c r="AF47" s="21" t="str">
        <f>IF(Таблица1[[#This Row],[3]]="+","ОВЗ",IF(Таблица1[[#This Row],[29]]=0,"",IF(Таблица1[[#This Row],[29]]&gt;=10,"зачет","незачет")))</f>
        <v/>
      </c>
    </row>
    <row r="48" spans="1:32" s="14" customFormat="1" ht="19.5" x14ac:dyDescent="0.25">
      <c r="A48" s="49">
        <v>38</v>
      </c>
      <c r="B48" s="50"/>
      <c r="C48" s="51"/>
      <c r="D48" s="51"/>
      <c r="E48" s="51"/>
      <c r="F48" s="51"/>
      <c r="G48" s="51"/>
      <c r="H48" s="52"/>
      <c r="I48" s="52"/>
      <c r="J48" s="52"/>
      <c r="K48" s="53"/>
      <c r="L48" s="53"/>
      <c r="M48" s="53"/>
      <c r="N48" s="58" t="str">
        <f>IF(AND(Таблица1[[#This Row],[11]]="",Таблица1[[#This Row],[12]]="",Таблица1[[#This Row],[13]]=""),"",SUM(Таблица1[[#This Row],[11]:[13]]))</f>
        <v/>
      </c>
      <c r="O48" s="53"/>
      <c r="P48" s="53"/>
      <c r="Q48" s="53"/>
      <c r="R48" s="58" t="str">
        <f>IF(AND(Таблица1[[#This Row],[15]]="",Таблица1[[#This Row],[16]]="",Таблица1[[#This Row],[17]]=""),"",SUM(Таблица1[[#This Row],[15]:[17]]))</f>
        <v/>
      </c>
      <c r="S48" s="53"/>
      <c r="T48" s="53"/>
      <c r="U48" s="58" t="str">
        <f>IF(AND(Таблица1[[#This Row],[19]]="",Таблица1[[#This Row],[20]]=""),"",SUM(Таблица1[[#This Row],[19]:[20]]))</f>
        <v/>
      </c>
      <c r="V48" s="55"/>
      <c r="W48" s="53"/>
      <c r="X48" s="53"/>
      <c r="Y48" s="53"/>
      <c r="Z48" s="53"/>
      <c r="AA48" s="53"/>
      <c r="AB48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8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8" s="61"/>
      <c r="AE48" s="60"/>
      <c r="AF48" s="21" t="str">
        <f>IF(Таблица1[[#This Row],[3]]="+","ОВЗ",IF(Таблица1[[#This Row],[29]]=0,"",IF(Таблица1[[#This Row],[29]]&gt;=10,"зачет","незачет")))</f>
        <v/>
      </c>
    </row>
    <row r="49" spans="1:32" s="14" customFormat="1" ht="19.5" x14ac:dyDescent="0.25">
      <c r="A49" s="49">
        <v>39</v>
      </c>
      <c r="B49" s="50"/>
      <c r="C49" s="51"/>
      <c r="D49" s="51"/>
      <c r="E49" s="51"/>
      <c r="F49" s="51"/>
      <c r="G49" s="51"/>
      <c r="H49" s="52"/>
      <c r="I49" s="52"/>
      <c r="J49" s="52"/>
      <c r="K49" s="53"/>
      <c r="L49" s="53"/>
      <c r="M49" s="53"/>
      <c r="N49" s="58" t="str">
        <f>IF(AND(Таблица1[[#This Row],[11]]="",Таблица1[[#This Row],[12]]="",Таблица1[[#This Row],[13]]=""),"",SUM(Таблица1[[#This Row],[11]:[13]]))</f>
        <v/>
      </c>
      <c r="O49" s="53"/>
      <c r="P49" s="53"/>
      <c r="Q49" s="53"/>
      <c r="R49" s="58" t="str">
        <f>IF(AND(Таблица1[[#This Row],[15]]="",Таблица1[[#This Row],[16]]="",Таблица1[[#This Row],[17]]=""),"",SUM(Таблица1[[#This Row],[15]:[17]]))</f>
        <v/>
      </c>
      <c r="S49" s="53"/>
      <c r="T49" s="53"/>
      <c r="U49" s="58" t="str">
        <f>IF(AND(Таблица1[[#This Row],[19]]="",Таблица1[[#This Row],[20]]=""),"",SUM(Таблица1[[#This Row],[19]:[20]]))</f>
        <v/>
      </c>
      <c r="V49" s="55"/>
      <c r="W49" s="53"/>
      <c r="X49" s="53"/>
      <c r="Y49" s="53"/>
      <c r="Z49" s="53"/>
      <c r="AA49" s="53"/>
      <c r="AB49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49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49" s="61"/>
      <c r="AE49" s="60"/>
      <c r="AF49" s="21" t="str">
        <f>IF(Таблица1[[#This Row],[3]]="+","ОВЗ",IF(Таблица1[[#This Row],[29]]=0,"",IF(Таблица1[[#This Row],[29]]&gt;=10,"зачет","незачет")))</f>
        <v/>
      </c>
    </row>
    <row r="50" spans="1:32" s="14" customFormat="1" ht="19.5" x14ac:dyDescent="0.25">
      <c r="A50" s="49">
        <v>40</v>
      </c>
      <c r="B50" s="50"/>
      <c r="C50" s="51"/>
      <c r="D50" s="51"/>
      <c r="E50" s="51"/>
      <c r="F50" s="51"/>
      <c r="G50" s="51"/>
      <c r="H50" s="52"/>
      <c r="I50" s="52"/>
      <c r="J50" s="52"/>
      <c r="K50" s="53"/>
      <c r="L50" s="53"/>
      <c r="M50" s="53"/>
      <c r="N50" s="58" t="str">
        <f>IF(AND(Таблица1[[#This Row],[11]]="",Таблица1[[#This Row],[12]]="",Таблица1[[#This Row],[13]]=""),"",SUM(Таблица1[[#This Row],[11]:[13]]))</f>
        <v/>
      </c>
      <c r="O50" s="53"/>
      <c r="P50" s="53"/>
      <c r="Q50" s="53"/>
      <c r="R50" s="58" t="str">
        <f>IF(AND(Таблица1[[#This Row],[15]]="",Таблица1[[#This Row],[16]]="",Таблица1[[#This Row],[17]]=""),"",SUM(Таблица1[[#This Row],[15]:[17]]))</f>
        <v/>
      </c>
      <c r="S50" s="53"/>
      <c r="T50" s="53"/>
      <c r="U50" s="58" t="str">
        <f>IF(AND(Таблица1[[#This Row],[19]]="",Таблица1[[#This Row],[20]]=""),"",SUM(Таблица1[[#This Row],[19]:[20]]))</f>
        <v/>
      </c>
      <c r="V50" s="55"/>
      <c r="W50" s="53"/>
      <c r="X50" s="53"/>
      <c r="Y50" s="53"/>
      <c r="Z50" s="53"/>
      <c r="AA50" s="53"/>
      <c r="AB50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0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0" s="61"/>
      <c r="AE50" s="60"/>
      <c r="AF50" s="21" t="str">
        <f>IF(Таблица1[[#This Row],[3]]="+","ОВЗ",IF(Таблица1[[#This Row],[29]]=0,"",IF(Таблица1[[#This Row],[29]]&gt;=10,"зачет","незачет")))</f>
        <v/>
      </c>
    </row>
    <row r="51" spans="1:32" s="14" customFormat="1" ht="19.5" x14ac:dyDescent="0.25">
      <c r="A51" s="49">
        <v>41</v>
      </c>
      <c r="B51" s="50"/>
      <c r="C51" s="51"/>
      <c r="D51" s="51"/>
      <c r="E51" s="51"/>
      <c r="F51" s="51"/>
      <c r="G51" s="51"/>
      <c r="H51" s="52"/>
      <c r="I51" s="52"/>
      <c r="J51" s="52"/>
      <c r="K51" s="53"/>
      <c r="L51" s="53"/>
      <c r="M51" s="53"/>
      <c r="N51" s="58" t="str">
        <f>IF(AND(Таблица1[[#This Row],[11]]="",Таблица1[[#This Row],[12]]="",Таблица1[[#This Row],[13]]=""),"",SUM(Таблица1[[#This Row],[11]:[13]]))</f>
        <v/>
      </c>
      <c r="O51" s="53"/>
      <c r="P51" s="53"/>
      <c r="Q51" s="53"/>
      <c r="R51" s="58" t="str">
        <f>IF(AND(Таблица1[[#This Row],[15]]="",Таблица1[[#This Row],[16]]="",Таблица1[[#This Row],[17]]=""),"",SUM(Таблица1[[#This Row],[15]:[17]]))</f>
        <v/>
      </c>
      <c r="S51" s="53"/>
      <c r="T51" s="53"/>
      <c r="U51" s="58" t="str">
        <f>IF(AND(Таблица1[[#This Row],[19]]="",Таблица1[[#This Row],[20]]=""),"",SUM(Таблица1[[#This Row],[19]:[20]]))</f>
        <v/>
      </c>
      <c r="V51" s="55"/>
      <c r="W51" s="53"/>
      <c r="X51" s="53"/>
      <c r="Y51" s="53"/>
      <c r="Z51" s="53"/>
      <c r="AA51" s="53"/>
      <c r="AB51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1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1" s="61"/>
      <c r="AE51" s="60"/>
      <c r="AF51" s="21" t="str">
        <f>IF(Таблица1[[#This Row],[3]]="+","ОВЗ",IF(Таблица1[[#This Row],[29]]=0,"",IF(Таблица1[[#This Row],[29]]&gt;=10,"зачет","незачет")))</f>
        <v/>
      </c>
    </row>
    <row r="52" spans="1:32" s="14" customFormat="1" ht="19.5" x14ac:dyDescent="0.25">
      <c r="A52" s="49">
        <v>42</v>
      </c>
      <c r="B52" s="50"/>
      <c r="C52" s="51"/>
      <c r="D52" s="51"/>
      <c r="E52" s="51"/>
      <c r="F52" s="51"/>
      <c r="G52" s="51"/>
      <c r="H52" s="52"/>
      <c r="I52" s="52"/>
      <c r="J52" s="52"/>
      <c r="K52" s="53"/>
      <c r="L52" s="53"/>
      <c r="M52" s="53"/>
      <c r="N52" s="58" t="str">
        <f>IF(AND(Таблица1[[#This Row],[11]]="",Таблица1[[#This Row],[12]]="",Таблица1[[#This Row],[13]]=""),"",SUM(Таблица1[[#This Row],[11]:[13]]))</f>
        <v/>
      </c>
      <c r="O52" s="53"/>
      <c r="P52" s="53"/>
      <c r="Q52" s="53"/>
      <c r="R52" s="58" t="str">
        <f>IF(AND(Таблица1[[#This Row],[15]]="",Таблица1[[#This Row],[16]]="",Таблица1[[#This Row],[17]]=""),"",SUM(Таблица1[[#This Row],[15]:[17]]))</f>
        <v/>
      </c>
      <c r="S52" s="53"/>
      <c r="T52" s="53"/>
      <c r="U52" s="58" t="str">
        <f>IF(AND(Таблица1[[#This Row],[19]]="",Таблица1[[#This Row],[20]]=""),"",SUM(Таблица1[[#This Row],[19]:[20]]))</f>
        <v/>
      </c>
      <c r="V52" s="55"/>
      <c r="W52" s="53"/>
      <c r="X52" s="53"/>
      <c r="Y52" s="53"/>
      <c r="Z52" s="53"/>
      <c r="AA52" s="53"/>
      <c r="AB52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2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2" s="61"/>
      <c r="AE52" s="60"/>
      <c r="AF52" s="21" t="str">
        <f>IF(Таблица1[[#This Row],[3]]="+","ОВЗ",IF(Таблица1[[#This Row],[29]]=0,"",IF(Таблица1[[#This Row],[29]]&gt;=10,"зачет","незачет")))</f>
        <v/>
      </c>
    </row>
    <row r="53" spans="1:32" s="14" customFormat="1" ht="19.5" x14ac:dyDescent="0.25">
      <c r="A53" s="49">
        <v>43</v>
      </c>
      <c r="B53" s="50"/>
      <c r="C53" s="51"/>
      <c r="D53" s="51"/>
      <c r="E53" s="51"/>
      <c r="F53" s="51"/>
      <c r="G53" s="51"/>
      <c r="H53" s="52"/>
      <c r="I53" s="52"/>
      <c r="J53" s="52"/>
      <c r="K53" s="53"/>
      <c r="L53" s="53"/>
      <c r="M53" s="53"/>
      <c r="N53" s="58" t="str">
        <f>IF(AND(Таблица1[[#This Row],[11]]="",Таблица1[[#This Row],[12]]="",Таблица1[[#This Row],[13]]=""),"",SUM(Таблица1[[#This Row],[11]:[13]]))</f>
        <v/>
      </c>
      <c r="O53" s="53"/>
      <c r="P53" s="53"/>
      <c r="Q53" s="53"/>
      <c r="R53" s="58" t="str">
        <f>IF(AND(Таблица1[[#This Row],[15]]="",Таблица1[[#This Row],[16]]="",Таблица1[[#This Row],[17]]=""),"",SUM(Таблица1[[#This Row],[15]:[17]]))</f>
        <v/>
      </c>
      <c r="S53" s="53"/>
      <c r="T53" s="53"/>
      <c r="U53" s="58" t="str">
        <f>IF(AND(Таблица1[[#This Row],[19]]="",Таблица1[[#This Row],[20]]=""),"",SUM(Таблица1[[#This Row],[19]:[20]]))</f>
        <v/>
      </c>
      <c r="V53" s="55"/>
      <c r="W53" s="53"/>
      <c r="X53" s="53"/>
      <c r="Y53" s="53"/>
      <c r="Z53" s="53"/>
      <c r="AA53" s="53"/>
      <c r="AB53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3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3" s="61"/>
      <c r="AE53" s="60"/>
      <c r="AF53" s="21" t="str">
        <f>IF(Таблица1[[#This Row],[3]]="+","ОВЗ",IF(Таблица1[[#This Row],[29]]=0,"",IF(Таблица1[[#This Row],[29]]&gt;=10,"зачет","незачет")))</f>
        <v/>
      </c>
    </row>
    <row r="54" spans="1:32" s="14" customFormat="1" ht="19.5" x14ac:dyDescent="0.25">
      <c r="A54" s="49">
        <v>44</v>
      </c>
      <c r="B54" s="50"/>
      <c r="C54" s="51"/>
      <c r="D54" s="51"/>
      <c r="E54" s="51"/>
      <c r="F54" s="51"/>
      <c r="G54" s="51"/>
      <c r="H54" s="52"/>
      <c r="I54" s="52"/>
      <c r="J54" s="52"/>
      <c r="K54" s="53"/>
      <c r="L54" s="53"/>
      <c r="M54" s="53"/>
      <c r="N54" s="58" t="str">
        <f>IF(AND(Таблица1[[#This Row],[11]]="",Таблица1[[#This Row],[12]]="",Таблица1[[#This Row],[13]]=""),"",SUM(Таблица1[[#This Row],[11]:[13]]))</f>
        <v/>
      </c>
      <c r="O54" s="53"/>
      <c r="P54" s="53"/>
      <c r="Q54" s="53"/>
      <c r="R54" s="58" t="str">
        <f>IF(AND(Таблица1[[#This Row],[15]]="",Таблица1[[#This Row],[16]]="",Таблица1[[#This Row],[17]]=""),"",SUM(Таблица1[[#This Row],[15]:[17]]))</f>
        <v/>
      </c>
      <c r="S54" s="53"/>
      <c r="T54" s="53"/>
      <c r="U54" s="58" t="str">
        <f>IF(AND(Таблица1[[#This Row],[19]]="",Таблица1[[#This Row],[20]]=""),"",SUM(Таблица1[[#This Row],[19]:[20]]))</f>
        <v/>
      </c>
      <c r="V54" s="55"/>
      <c r="W54" s="53"/>
      <c r="X54" s="53"/>
      <c r="Y54" s="53"/>
      <c r="Z54" s="53"/>
      <c r="AA54" s="53"/>
      <c r="AB54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4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4" s="61"/>
      <c r="AE54" s="60"/>
      <c r="AF54" s="21" t="str">
        <f>IF(Таблица1[[#This Row],[3]]="+","ОВЗ",IF(Таблица1[[#This Row],[29]]=0,"",IF(Таблица1[[#This Row],[29]]&gt;=10,"зачет","незачет")))</f>
        <v/>
      </c>
    </row>
    <row r="55" spans="1:32" s="14" customFormat="1" ht="19.5" x14ac:dyDescent="0.25">
      <c r="A55" s="49">
        <v>45</v>
      </c>
      <c r="B55" s="50"/>
      <c r="C55" s="51"/>
      <c r="D55" s="51"/>
      <c r="E55" s="51"/>
      <c r="F55" s="51"/>
      <c r="G55" s="51"/>
      <c r="H55" s="52"/>
      <c r="I55" s="52"/>
      <c r="J55" s="52"/>
      <c r="K55" s="53"/>
      <c r="L55" s="53"/>
      <c r="M55" s="53"/>
      <c r="N55" s="58" t="str">
        <f>IF(AND(Таблица1[[#This Row],[11]]="",Таблица1[[#This Row],[12]]="",Таблица1[[#This Row],[13]]=""),"",SUM(Таблица1[[#This Row],[11]:[13]]))</f>
        <v/>
      </c>
      <c r="O55" s="53"/>
      <c r="P55" s="53"/>
      <c r="Q55" s="53"/>
      <c r="R55" s="58" t="str">
        <f>IF(AND(Таблица1[[#This Row],[15]]="",Таблица1[[#This Row],[16]]="",Таблица1[[#This Row],[17]]=""),"",SUM(Таблица1[[#This Row],[15]:[17]]))</f>
        <v/>
      </c>
      <c r="S55" s="53"/>
      <c r="T55" s="53"/>
      <c r="U55" s="58" t="str">
        <f>IF(AND(Таблица1[[#This Row],[19]]="",Таблица1[[#This Row],[20]]=""),"",SUM(Таблица1[[#This Row],[19]:[20]]))</f>
        <v/>
      </c>
      <c r="V55" s="55"/>
      <c r="W55" s="53"/>
      <c r="X55" s="53"/>
      <c r="Y55" s="53"/>
      <c r="Z55" s="53"/>
      <c r="AA55" s="53"/>
      <c r="AB55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5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5" s="61"/>
      <c r="AE55" s="60"/>
      <c r="AF55" s="21" t="str">
        <f>IF(Таблица1[[#This Row],[3]]="+","ОВЗ",IF(Таблица1[[#This Row],[29]]=0,"",IF(Таблица1[[#This Row],[29]]&gt;=10,"зачет","незачет")))</f>
        <v/>
      </c>
    </row>
    <row r="56" spans="1:32" s="14" customFormat="1" ht="19.5" x14ac:dyDescent="0.25">
      <c r="A56" s="49">
        <v>46</v>
      </c>
      <c r="B56" s="50"/>
      <c r="C56" s="51"/>
      <c r="D56" s="51"/>
      <c r="E56" s="51"/>
      <c r="F56" s="51"/>
      <c r="G56" s="51"/>
      <c r="H56" s="52"/>
      <c r="I56" s="52"/>
      <c r="J56" s="52"/>
      <c r="K56" s="53"/>
      <c r="L56" s="53"/>
      <c r="M56" s="53"/>
      <c r="N56" s="58" t="str">
        <f>IF(AND(Таблица1[[#This Row],[11]]="",Таблица1[[#This Row],[12]]="",Таблица1[[#This Row],[13]]=""),"",SUM(Таблица1[[#This Row],[11]:[13]]))</f>
        <v/>
      </c>
      <c r="O56" s="53"/>
      <c r="P56" s="53"/>
      <c r="Q56" s="53"/>
      <c r="R56" s="58" t="str">
        <f>IF(AND(Таблица1[[#This Row],[15]]="",Таблица1[[#This Row],[16]]="",Таблица1[[#This Row],[17]]=""),"",SUM(Таблица1[[#This Row],[15]:[17]]))</f>
        <v/>
      </c>
      <c r="S56" s="53"/>
      <c r="T56" s="53"/>
      <c r="U56" s="58" t="str">
        <f>IF(AND(Таблица1[[#This Row],[19]]="",Таблица1[[#This Row],[20]]=""),"",SUM(Таблица1[[#This Row],[19]:[20]]))</f>
        <v/>
      </c>
      <c r="V56" s="55"/>
      <c r="W56" s="53"/>
      <c r="X56" s="53"/>
      <c r="Y56" s="53"/>
      <c r="Z56" s="53"/>
      <c r="AA56" s="53"/>
      <c r="AB56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6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6" s="61"/>
      <c r="AE56" s="60"/>
      <c r="AF56" s="21" t="str">
        <f>IF(Таблица1[[#This Row],[3]]="+","ОВЗ",IF(Таблица1[[#This Row],[29]]=0,"",IF(Таблица1[[#This Row],[29]]&gt;=10,"зачет","незачет")))</f>
        <v/>
      </c>
    </row>
    <row r="57" spans="1:32" s="14" customFormat="1" ht="19.5" x14ac:dyDescent="0.25">
      <c r="A57" s="49">
        <v>47</v>
      </c>
      <c r="B57" s="50"/>
      <c r="C57" s="51"/>
      <c r="D57" s="51"/>
      <c r="E57" s="51"/>
      <c r="F57" s="51"/>
      <c r="G57" s="51"/>
      <c r="H57" s="52"/>
      <c r="I57" s="52"/>
      <c r="J57" s="52"/>
      <c r="K57" s="53"/>
      <c r="L57" s="53"/>
      <c r="M57" s="53"/>
      <c r="N57" s="58" t="str">
        <f>IF(AND(Таблица1[[#This Row],[11]]="",Таблица1[[#This Row],[12]]="",Таблица1[[#This Row],[13]]=""),"",SUM(Таблица1[[#This Row],[11]:[13]]))</f>
        <v/>
      </c>
      <c r="O57" s="53"/>
      <c r="P57" s="53"/>
      <c r="Q57" s="53"/>
      <c r="R57" s="58" t="str">
        <f>IF(AND(Таблица1[[#This Row],[15]]="",Таблица1[[#This Row],[16]]="",Таблица1[[#This Row],[17]]=""),"",SUM(Таблица1[[#This Row],[15]:[17]]))</f>
        <v/>
      </c>
      <c r="S57" s="53"/>
      <c r="T57" s="53"/>
      <c r="U57" s="58" t="str">
        <f>IF(AND(Таблица1[[#This Row],[19]]="",Таблица1[[#This Row],[20]]=""),"",SUM(Таблица1[[#This Row],[19]:[20]]))</f>
        <v/>
      </c>
      <c r="V57" s="55"/>
      <c r="W57" s="53"/>
      <c r="X57" s="53"/>
      <c r="Y57" s="53"/>
      <c r="Z57" s="53"/>
      <c r="AA57" s="53"/>
      <c r="AB57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7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7" s="61"/>
      <c r="AE57" s="60"/>
      <c r="AF57" s="21" t="str">
        <f>IF(Таблица1[[#This Row],[3]]="+","ОВЗ",IF(Таблица1[[#This Row],[29]]=0,"",IF(Таблица1[[#This Row],[29]]&gt;=10,"зачет","незачет")))</f>
        <v/>
      </c>
    </row>
    <row r="58" spans="1:32" s="14" customFormat="1" ht="19.5" x14ac:dyDescent="0.25">
      <c r="A58" s="49">
        <v>48</v>
      </c>
      <c r="B58" s="50"/>
      <c r="C58" s="51"/>
      <c r="D58" s="51"/>
      <c r="E58" s="51"/>
      <c r="F58" s="51"/>
      <c r="G58" s="51"/>
      <c r="H58" s="52"/>
      <c r="I58" s="52"/>
      <c r="J58" s="52"/>
      <c r="K58" s="53"/>
      <c r="L58" s="53"/>
      <c r="M58" s="53"/>
      <c r="N58" s="58" t="str">
        <f>IF(AND(Таблица1[[#This Row],[11]]="",Таблица1[[#This Row],[12]]="",Таблица1[[#This Row],[13]]=""),"",SUM(Таблица1[[#This Row],[11]:[13]]))</f>
        <v/>
      </c>
      <c r="O58" s="53"/>
      <c r="P58" s="53"/>
      <c r="Q58" s="53"/>
      <c r="R58" s="58" t="str">
        <f>IF(AND(Таблица1[[#This Row],[15]]="",Таблица1[[#This Row],[16]]="",Таблица1[[#This Row],[17]]=""),"",SUM(Таблица1[[#This Row],[15]:[17]]))</f>
        <v/>
      </c>
      <c r="S58" s="53"/>
      <c r="T58" s="53"/>
      <c r="U58" s="58" t="str">
        <f>IF(AND(Таблица1[[#This Row],[19]]="",Таблица1[[#This Row],[20]]=""),"",SUM(Таблица1[[#This Row],[19]:[20]]))</f>
        <v/>
      </c>
      <c r="V58" s="55"/>
      <c r="W58" s="53"/>
      <c r="X58" s="53"/>
      <c r="Y58" s="53"/>
      <c r="Z58" s="53"/>
      <c r="AA58" s="53"/>
      <c r="AB58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8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8" s="61"/>
      <c r="AE58" s="60"/>
      <c r="AF58" s="21" t="str">
        <f>IF(Таблица1[[#This Row],[3]]="+","ОВЗ",IF(Таблица1[[#This Row],[29]]=0,"",IF(Таблица1[[#This Row],[29]]&gt;=10,"зачет","незачет")))</f>
        <v/>
      </c>
    </row>
    <row r="59" spans="1:32" s="14" customFormat="1" ht="19.5" x14ac:dyDescent="0.25">
      <c r="A59" s="49">
        <v>49</v>
      </c>
      <c r="B59" s="50"/>
      <c r="C59" s="51"/>
      <c r="D59" s="51"/>
      <c r="E59" s="51"/>
      <c r="F59" s="51"/>
      <c r="G59" s="51"/>
      <c r="H59" s="52"/>
      <c r="I59" s="52"/>
      <c r="J59" s="52"/>
      <c r="K59" s="53"/>
      <c r="L59" s="53"/>
      <c r="M59" s="53"/>
      <c r="N59" s="58" t="str">
        <f>IF(AND(Таблица1[[#This Row],[11]]="",Таблица1[[#This Row],[12]]="",Таблица1[[#This Row],[13]]=""),"",SUM(Таблица1[[#This Row],[11]:[13]]))</f>
        <v/>
      </c>
      <c r="O59" s="53"/>
      <c r="P59" s="53"/>
      <c r="Q59" s="53"/>
      <c r="R59" s="58" t="str">
        <f>IF(AND(Таблица1[[#This Row],[15]]="",Таблица1[[#This Row],[16]]="",Таблица1[[#This Row],[17]]=""),"",SUM(Таблица1[[#This Row],[15]:[17]]))</f>
        <v/>
      </c>
      <c r="S59" s="53"/>
      <c r="T59" s="53"/>
      <c r="U59" s="58" t="str">
        <f>IF(AND(Таблица1[[#This Row],[19]]="",Таблица1[[#This Row],[20]]=""),"",SUM(Таблица1[[#This Row],[19]:[20]]))</f>
        <v/>
      </c>
      <c r="V59" s="55"/>
      <c r="W59" s="53"/>
      <c r="X59" s="53"/>
      <c r="Y59" s="53"/>
      <c r="Z59" s="53"/>
      <c r="AA59" s="53"/>
      <c r="AB59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59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59" s="61"/>
      <c r="AE59" s="60"/>
      <c r="AF59" s="21" t="str">
        <f>IF(Таблица1[[#This Row],[3]]="+","ОВЗ",IF(Таблица1[[#This Row],[29]]=0,"",IF(Таблица1[[#This Row],[29]]&gt;=10,"зачет","незачет")))</f>
        <v/>
      </c>
    </row>
    <row r="60" spans="1:32" s="14" customFormat="1" ht="19.5" x14ac:dyDescent="0.25">
      <c r="A60" s="49">
        <v>50</v>
      </c>
      <c r="B60" s="50"/>
      <c r="C60" s="51"/>
      <c r="D60" s="51"/>
      <c r="E60" s="51"/>
      <c r="F60" s="51"/>
      <c r="G60" s="51"/>
      <c r="H60" s="52"/>
      <c r="I60" s="52"/>
      <c r="J60" s="52"/>
      <c r="K60" s="53"/>
      <c r="L60" s="53"/>
      <c r="M60" s="53"/>
      <c r="N60" s="58" t="str">
        <f>IF(AND(Таблица1[[#This Row],[11]]="",Таблица1[[#This Row],[12]]="",Таблица1[[#This Row],[13]]=""),"",SUM(Таблица1[[#This Row],[11]:[13]]))</f>
        <v/>
      </c>
      <c r="O60" s="53"/>
      <c r="P60" s="53"/>
      <c r="Q60" s="53"/>
      <c r="R60" s="58" t="str">
        <f>IF(AND(Таблица1[[#This Row],[15]]="",Таблица1[[#This Row],[16]]="",Таблица1[[#This Row],[17]]=""),"",SUM(Таблица1[[#This Row],[15]:[17]]))</f>
        <v/>
      </c>
      <c r="S60" s="53"/>
      <c r="T60" s="53"/>
      <c r="U60" s="58" t="str">
        <f>IF(AND(Таблица1[[#This Row],[19]]="",Таблица1[[#This Row],[20]]=""),"",SUM(Таблица1[[#This Row],[19]:[20]]))</f>
        <v/>
      </c>
      <c r="V60" s="55"/>
      <c r="W60" s="53"/>
      <c r="X60" s="53"/>
      <c r="Y60" s="53"/>
      <c r="Z60" s="53"/>
      <c r="AA60" s="53"/>
      <c r="AB60" s="58" t="str">
        <f>IF(AND(Таблица1[[#This Row],[23]]="",Таблица1[[#This Row],[24]]="",Таблица1[[#This Row],[25]]="",Таблица1[[#This Row],[26]]="",Таблица1[[#This Row],[27]]=""),"",SUM(Таблица1[[#This Row],[23]:[27]]))</f>
        <v/>
      </c>
      <c r="AC60" s="58">
        <f>IF(Таблица1[[#This Row],[14]]="",0,Таблица1[[#This Row],[14]])+IF(Таблица1[[#This Row],[18]]="",0,Таблица1[[#This Row],[18]])+IF(Таблица1[[#This Row],[21]]="",0,Таблица1[[#This Row],[21]])+IF(Таблица1[[#This Row],[22]]="",0,Таблица1[[#This Row],[22]])+IF(Таблица1[[#This Row],[28]]="",0,Таблица1[[#This Row],[28]])</f>
        <v>0</v>
      </c>
      <c r="AD60" s="61"/>
      <c r="AE60" s="60"/>
      <c r="AF60" s="21" t="str">
        <f>IF(Таблица1[[#This Row],[3]]="+","ОВЗ",IF(Таблица1[[#This Row],[29]]=0,"",IF(Таблица1[[#This Row],[29]]&gt;=10,"зачет","незачет")))</f>
        <v/>
      </c>
    </row>
  </sheetData>
  <sheetProtection algorithmName="SHA-512" hashValue="RB+FD9aBXw0DLgI15DGrRfoeaHrGzbC77xlnwqoPedYzQJGrlYqmtcvhI6bwQyjzC0NTAX//q6sf0ZQDJhMppA==" saltValue="tbZpkVd3uKkoiLxNk/Q2MA==" spinCount="100000" sheet="1" objects="1" scenarios="1"/>
  <mergeCells count="25">
    <mergeCell ref="AF7:AF9"/>
    <mergeCell ref="AE7:AE9"/>
    <mergeCell ref="U8:U9"/>
    <mergeCell ref="W7:AB7"/>
    <mergeCell ref="AB8:AB9"/>
    <mergeCell ref="AC7:AC9"/>
    <mergeCell ref="S7:U7"/>
    <mergeCell ref="O7:R7"/>
    <mergeCell ref="R8:R9"/>
    <mergeCell ref="N3:R3"/>
    <mergeCell ref="N5:P5"/>
    <mergeCell ref="AD7:AD9"/>
    <mergeCell ref="H7:H9"/>
    <mergeCell ref="I7:I9"/>
    <mergeCell ref="J7:J9"/>
    <mergeCell ref="K7:N7"/>
    <mergeCell ref="N8:N9"/>
    <mergeCell ref="A7:A9"/>
    <mergeCell ref="B7:B9"/>
    <mergeCell ref="D7:D9"/>
    <mergeCell ref="E7:E9"/>
    <mergeCell ref="F7:G7"/>
    <mergeCell ref="F8:F9"/>
    <mergeCell ref="G8:G9"/>
    <mergeCell ref="C7:C9"/>
  </mergeCells>
  <phoneticPr fontId="8" type="noConversion"/>
  <dataValidations count="4">
    <dataValidation type="list" allowBlank="1" showInputMessage="1" showErrorMessage="1" error="допускается значение 0 или 1" sqref="T11:T60 K11:M60 Z11:AA60 P11:Q12 P14:Q17" xr:uid="{2B086F27-6F4C-4CFE-8353-DD582F9C4619}">
      <formula1>"0,1"</formula1>
    </dataValidation>
    <dataValidation type="list" allowBlank="1" showInputMessage="1" showErrorMessage="1" errorTitle="НЕВЕРНЫЕ ДАННЫЕ" error="допускается значение 2, 1 или 0" sqref="S11:S60 O11:O60 V11:Y60 P13:Q13" xr:uid="{3157A38D-0913-4C91-B3B9-B80D2BA24A5E}">
      <formula1>"0,1,2"</formula1>
    </dataValidation>
    <dataValidation type="list" allowBlank="1" showInputMessage="1" showErrorMessage="1" errorTitle="НЕКОРРЕКТНЫЕ ДАННЫЕ!" error="значение может быть &quot;Н&quot; или пусто" sqref="J11:J60" xr:uid="{5BE8E18D-90CB-4752-9D8C-803AB5A26560}">
      <formula1>"Н,н"</formula1>
    </dataValidation>
    <dataValidation type="list" allowBlank="1" showInputMessage="1" showErrorMessage="1" errorTitle="НЕКОРРЕКТНЫЕ ДАННЫЕ" error="Значение может быть &quot;+&quot; или пусто" sqref="C11:C60" xr:uid="{E9BAB0A5-0596-4796-B2E2-FA52CFF24746}">
      <formula1>"+"</formula1>
    </dataValidation>
  </dataValidations>
  <pageMargins left="0.23622047244094491" right="0.19685039370078741" top="0.27559055118110237" bottom="0.19685039370078741" header="0.31496062992125984" footer="0.19685039370078741"/>
  <pageSetup paperSize="9" scale="42" fitToHeight="10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5FFDF-AB97-4AA1-A8AD-0057BFBE49AC}">
  <dimension ref="B1:D20"/>
  <sheetViews>
    <sheetView showGridLines="0" workbookViewId="0">
      <selection activeCell="D30" sqref="D30"/>
    </sheetView>
  </sheetViews>
  <sheetFormatPr defaultRowHeight="18" x14ac:dyDescent="0.25"/>
  <cols>
    <col min="1" max="1" width="9.140625" style="23"/>
    <col min="2" max="2" width="28.140625" style="23" customWidth="1"/>
    <col min="3" max="3" width="9.140625" style="23"/>
    <col min="4" max="4" width="30.85546875" style="23" customWidth="1"/>
    <col min="5" max="16384" width="9.140625" style="23"/>
  </cols>
  <sheetData>
    <row r="1" spans="2:4" x14ac:dyDescent="0.25">
      <c r="B1" s="22" t="s">
        <v>87</v>
      </c>
    </row>
    <row r="3" spans="2:4" ht="23.25" customHeight="1" thickBot="1" x14ac:dyDescent="0.3">
      <c r="B3" s="23" t="s">
        <v>79</v>
      </c>
    </row>
    <row r="4" spans="2:4" ht="30" customHeight="1" thickBot="1" x14ac:dyDescent="0.3">
      <c r="B4" s="24" t="s">
        <v>78</v>
      </c>
      <c r="D4" s="25" t="s">
        <v>78</v>
      </c>
    </row>
    <row r="5" spans="2:4" ht="15" customHeight="1" x14ac:dyDescent="0.25">
      <c r="B5" s="26" t="str">
        <f>"- ячейки для заполнения"</f>
        <v>- ячейки для заполнения</v>
      </c>
      <c r="D5" s="26" t="str">
        <f>"- автоматически вычисляющиеся ячейки, их заполнять не нужно"</f>
        <v>- автоматически вычисляющиеся ячейки, их заполнять не нужно</v>
      </c>
    </row>
    <row r="7" spans="2:4" x14ac:dyDescent="0.25">
      <c r="B7" s="23" t="s">
        <v>80</v>
      </c>
    </row>
    <row r="8" spans="2:4" x14ac:dyDescent="0.25">
      <c r="D8" s="27" t="s">
        <v>82</v>
      </c>
    </row>
    <row r="9" spans="2:4" x14ac:dyDescent="0.25">
      <c r="D9" s="27" t="s">
        <v>81</v>
      </c>
    </row>
    <row r="10" spans="2:4" x14ac:dyDescent="0.25">
      <c r="D10" s="27" t="s">
        <v>83</v>
      </c>
    </row>
    <row r="11" spans="2:4" x14ac:dyDescent="0.25">
      <c r="D11" s="27" t="s">
        <v>84</v>
      </c>
    </row>
    <row r="12" spans="2:4" x14ac:dyDescent="0.25">
      <c r="D12" s="27" t="s">
        <v>85</v>
      </c>
    </row>
    <row r="14" spans="2:4" x14ac:dyDescent="0.25">
      <c r="B14" s="23" t="s">
        <v>98</v>
      </c>
    </row>
    <row r="17" spans="2:4" x14ac:dyDescent="0.25">
      <c r="B17" s="23" t="s">
        <v>86</v>
      </c>
    </row>
    <row r="18" spans="2:4" x14ac:dyDescent="0.25">
      <c r="D18" s="23" t="str">
        <f>"- после заполнения данных по всем заданиям"</f>
        <v>- после заполнения данных по всем заданиям</v>
      </c>
    </row>
    <row r="19" spans="2:4" x14ac:dyDescent="0.25">
      <c r="D19" s="23" t="str">
        <f>"- в случае наличия + в колонке 3 проставляется значение ОВЗ"</f>
        <v>- в случае наличия + в колонке 3 проставляется значение ОВЗ</v>
      </c>
    </row>
    <row r="20" spans="2:4" x14ac:dyDescent="0.25">
      <c r="D20" s="23" t="str">
        <f>"- в случае отсутствия + в колонке 3 проставляется значение ЗАЧЕТ при общей сумме баллов от 10 и НЕЗАЧЕТ при сумме баллов меньшей 10 "</f>
        <v xml:space="preserve">- в случае отсутствия + в колонке 3 проставляется значение ЗАЧЕТ при общей сумме баллов от 10 и НЕЗАЧЕТ при сумме баллов меньшей 10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9C71-F8C7-4EEE-85F6-1CE727F93F9D}">
  <sheetPr>
    <tabColor rgb="FFFFC000"/>
  </sheetPr>
  <dimension ref="A1:G7"/>
  <sheetViews>
    <sheetView showGridLines="0" workbookViewId="0">
      <selection activeCell="C13" sqref="C13"/>
    </sheetView>
  </sheetViews>
  <sheetFormatPr defaultRowHeight="14.25" x14ac:dyDescent="0.25"/>
  <cols>
    <col min="1" max="1" width="32" style="29" customWidth="1"/>
    <col min="2" max="2" width="20.85546875" style="29" bestFit="1" customWidth="1"/>
    <col min="3" max="3" width="16.140625" style="29" customWidth="1"/>
    <col min="4" max="4" width="22.42578125" style="29" customWidth="1"/>
    <col min="5" max="5" width="7.42578125" style="29" bestFit="1" customWidth="1"/>
    <col min="6" max="6" width="10" style="29" bestFit="1" customWidth="1"/>
    <col min="7" max="8" width="7.42578125" style="29" bestFit="1" customWidth="1"/>
    <col min="9" max="9" width="8.5703125" style="29" bestFit="1" customWidth="1"/>
    <col min="10" max="10" width="8.42578125" style="29" bestFit="1" customWidth="1"/>
    <col min="11" max="11" width="11.140625" style="29" bestFit="1" customWidth="1"/>
    <col min="12" max="12" width="12.140625" style="29" bestFit="1" customWidth="1"/>
    <col min="13" max="13" width="15" style="29" bestFit="1" customWidth="1"/>
    <col min="14" max="14" width="11.85546875" style="29" bestFit="1" customWidth="1"/>
    <col min="15" max="16384" width="9.140625" style="29"/>
  </cols>
  <sheetData>
    <row r="1" spans="1:7" ht="38.25" customHeight="1" x14ac:dyDescent="0.25">
      <c r="A1" s="28" t="s">
        <v>91</v>
      </c>
      <c r="G1" s="62" t="s">
        <v>99</v>
      </c>
    </row>
    <row r="2" spans="1:7" ht="30.75" hidden="1" customHeight="1" x14ac:dyDescent="0.25">
      <c r="A2" s="30" t="s">
        <v>92</v>
      </c>
      <c r="B2" s="30" t="s">
        <v>93</v>
      </c>
      <c r="C2" s="30"/>
      <c r="D2" s="30"/>
    </row>
    <row r="3" spans="1:7" s="34" customFormat="1" ht="30.75" customHeight="1" x14ac:dyDescent="0.25">
      <c r="A3" s="34" t="s">
        <v>94</v>
      </c>
      <c r="B3" s="34" t="s">
        <v>95</v>
      </c>
      <c r="C3" s="34" t="s">
        <v>96</v>
      </c>
      <c r="D3" s="34" t="s">
        <v>97</v>
      </c>
    </row>
    <row r="4" spans="1:7" s="31" customFormat="1" ht="39.75" customHeight="1" x14ac:dyDescent="0.25">
      <c r="A4" s="31" t="s">
        <v>88</v>
      </c>
      <c r="B4" s="32">
        <v>5</v>
      </c>
      <c r="C4" s="32">
        <v>1</v>
      </c>
      <c r="D4" s="32">
        <v>6</v>
      </c>
    </row>
    <row r="5" spans="1:7" s="31" customFormat="1" ht="39.75" customHeight="1" x14ac:dyDescent="0.25">
      <c r="A5" s="31" t="s">
        <v>89</v>
      </c>
      <c r="B5" s="32">
        <v>1</v>
      </c>
      <c r="C5" s="32">
        <v>1</v>
      </c>
      <c r="D5" s="32">
        <v>2</v>
      </c>
    </row>
    <row r="6" spans="1:7" s="33" customFormat="1" ht="30.75" customHeight="1" x14ac:dyDescent="0.25">
      <c r="A6" s="31" t="s">
        <v>90</v>
      </c>
      <c r="B6" s="32"/>
      <c r="C6" s="32"/>
      <c r="D6" s="32"/>
    </row>
    <row r="7" spans="1:7" s="36" customFormat="1" ht="41.25" customHeight="1" x14ac:dyDescent="0.25">
      <c r="A7" s="35" t="s">
        <v>97</v>
      </c>
      <c r="B7" s="63">
        <v>6</v>
      </c>
      <c r="C7" s="63">
        <v>2</v>
      </c>
      <c r="D7" s="63">
        <v>8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таблица для заполнения</vt:lpstr>
      <vt:lpstr>правила заполнения</vt:lpstr>
      <vt:lpstr>Итоги</vt:lpstr>
      <vt:lpstr>'таблица для заполнения'!Заголовки_для_печати</vt:lpstr>
      <vt:lpstr>'таблица для заполнения'!Область_печати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2024-01-12T11:20:18Z</cp:lastPrinted>
  <dcterms:created xsi:type="dcterms:W3CDTF">2024-01-10T05:25:12Z</dcterms:created>
  <dcterms:modified xsi:type="dcterms:W3CDTF">2024-01-12T11:26:49Z</dcterms:modified>
</cp:coreProperties>
</file>